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2\GODIŠNJI IZVJEŠTAJ O IZVRŠENJU 2022\materijal za spajanje\"/>
    </mc:Choice>
  </mc:AlternateContent>
  <bookViews>
    <workbookView xWindow="-120" yWindow="-120" windowWidth="29040" windowHeight="15840"/>
  </bookViews>
  <sheets>
    <sheet name="Prihodi i rashodi prema ekonoms" sheetId="1" r:id="rId1"/>
  </sheets>
  <definedNames>
    <definedName name="_xlnm.Print_Area" localSheetId="0">'Prihodi i rashodi prema ekonoms'!$A$1:$H$332</definedName>
    <definedName name="_xlnm.Print_Titles" localSheetId="0">'Prihodi i rashodi prema ekonoms'!$5:$6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2" i="1" l="1"/>
  <c r="C332" i="1"/>
  <c r="D331" i="1"/>
  <c r="E331" i="1"/>
  <c r="F331" i="1"/>
  <c r="C331" i="1"/>
  <c r="D330" i="1"/>
  <c r="E330" i="1"/>
  <c r="F330" i="1"/>
  <c r="C330" i="1"/>
  <c r="D329" i="1"/>
  <c r="E329" i="1"/>
  <c r="F329" i="1"/>
  <c r="C329" i="1"/>
  <c r="D328" i="1"/>
  <c r="E328" i="1"/>
  <c r="F328" i="1"/>
  <c r="C328" i="1"/>
  <c r="D327" i="1"/>
  <c r="E327" i="1"/>
  <c r="F327" i="1"/>
  <c r="C327" i="1"/>
  <c r="D326" i="1"/>
  <c r="E326" i="1"/>
  <c r="F326" i="1"/>
  <c r="C326" i="1"/>
  <c r="C150" i="1" l="1"/>
  <c r="C148" i="1"/>
  <c r="E338" i="1" l="1"/>
  <c r="G321" i="1"/>
  <c r="H320" i="1"/>
  <c r="G320" i="1"/>
  <c r="G319" i="1"/>
  <c r="H318" i="1"/>
  <c r="G318" i="1"/>
  <c r="G317" i="1"/>
  <c r="G316" i="1"/>
  <c r="H315" i="1"/>
  <c r="G315" i="1"/>
  <c r="G314" i="1"/>
  <c r="H313" i="1"/>
  <c r="G313" i="1"/>
  <c r="H312" i="1"/>
  <c r="G312" i="1"/>
  <c r="H308" i="1"/>
  <c r="H307" i="1"/>
  <c r="G306" i="1"/>
  <c r="G305" i="1"/>
  <c r="H303" i="1"/>
  <c r="H302" i="1"/>
  <c r="G302" i="1"/>
  <c r="H301" i="1"/>
  <c r="G301" i="1"/>
  <c r="G300" i="1"/>
  <c r="G299" i="1"/>
  <c r="G298" i="1"/>
  <c r="G297" i="1"/>
  <c r="H296" i="1"/>
  <c r="G296" i="1"/>
  <c r="G295" i="1"/>
  <c r="H294" i="1"/>
  <c r="G294" i="1"/>
  <c r="H292" i="1"/>
  <c r="H291" i="1"/>
  <c r="G291" i="1"/>
  <c r="G290" i="1"/>
  <c r="G289" i="1"/>
  <c r="G286" i="1"/>
  <c r="H285" i="1"/>
  <c r="G285" i="1"/>
  <c r="H282" i="1"/>
  <c r="G282" i="1"/>
  <c r="G281" i="1"/>
  <c r="G280" i="1"/>
  <c r="G277" i="1"/>
  <c r="H276" i="1"/>
  <c r="G276" i="1"/>
  <c r="H275" i="1"/>
  <c r="G275" i="1"/>
  <c r="H274" i="1"/>
  <c r="G274" i="1"/>
  <c r="G272" i="1"/>
  <c r="H271" i="1"/>
  <c r="G271" i="1"/>
  <c r="G270" i="1"/>
  <c r="H269" i="1"/>
  <c r="G269" i="1"/>
  <c r="G268" i="1"/>
  <c r="H267" i="1"/>
  <c r="G267" i="1"/>
  <c r="H266" i="1"/>
  <c r="G266" i="1"/>
  <c r="G265" i="1"/>
  <c r="H264" i="1"/>
  <c r="G264" i="1"/>
  <c r="H263" i="1"/>
  <c r="G263" i="1"/>
  <c r="G262" i="1"/>
  <c r="G261" i="1"/>
  <c r="G260" i="1"/>
  <c r="H259" i="1"/>
  <c r="G259" i="1"/>
  <c r="G258" i="1"/>
  <c r="H257" i="1"/>
  <c r="G257" i="1"/>
  <c r="G256" i="1"/>
  <c r="G255" i="1"/>
  <c r="G254" i="1"/>
  <c r="G253" i="1"/>
  <c r="H252" i="1"/>
  <c r="G252" i="1"/>
  <c r="G251" i="1"/>
  <c r="G250" i="1"/>
  <c r="H249" i="1"/>
  <c r="G249" i="1"/>
  <c r="G248" i="1"/>
  <c r="G247" i="1"/>
  <c r="G246" i="1"/>
  <c r="G245" i="1"/>
  <c r="G244" i="1"/>
  <c r="G243" i="1"/>
  <c r="G242" i="1"/>
  <c r="H241" i="1"/>
  <c r="G241" i="1"/>
  <c r="G240" i="1"/>
  <c r="G239" i="1"/>
  <c r="G238" i="1"/>
  <c r="G237" i="1"/>
  <c r="H236" i="1"/>
  <c r="G236" i="1"/>
  <c r="H235" i="1"/>
  <c r="G235" i="1"/>
  <c r="G234" i="1"/>
  <c r="G233" i="1"/>
  <c r="G232" i="1"/>
  <c r="H231" i="1"/>
  <c r="G231" i="1"/>
  <c r="G230" i="1"/>
  <c r="H229" i="1"/>
  <c r="G229" i="1"/>
  <c r="H228" i="1"/>
  <c r="G228" i="1"/>
  <c r="H227" i="1"/>
  <c r="G227" i="1"/>
  <c r="G225" i="1"/>
  <c r="H224" i="1"/>
  <c r="G224" i="1"/>
  <c r="G223" i="1"/>
  <c r="G222" i="1"/>
  <c r="G221" i="1"/>
  <c r="G220" i="1"/>
  <c r="G219" i="1"/>
  <c r="H218" i="1"/>
  <c r="G218" i="1"/>
  <c r="G217" i="1"/>
  <c r="G216" i="1"/>
  <c r="H215" i="1"/>
  <c r="G215" i="1"/>
  <c r="G214" i="1"/>
  <c r="G213" i="1"/>
  <c r="G212" i="1"/>
  <c r="H211" i="1"/>
  <c r="G211" i="1"/>
  <c r="H210" i="1"/>
  <c r="G210" i="1"/>
  <c r="G208" i="1"/>
  <c r="G207" i="1"/>
  <c r="H206" i="1"/>
  <c r="G206" i="1"/>
  <c r="H204" i="1"/>
  <c r="G204" i="1"/>
  <c r="H203" i="1"/>
  <c r="G202" i="1"/>
  <c r="H201" i="1"/>
  <c r="G201" i="1"/>
  <c r="G200" i="1"/>
  <c r="H199" i="1"/>
  <c r="G199" i="1"/>
  <c r="G198" i="1"/>
  <c r="G197" i="1"/>
  <c r="H196" i="1"/>
  <c r="G196" i="1"/>
  <c r="H194" i="1"/>
  <c r="G193" i="1"/>
  <c r="H192" i="1"/>
  <c r="G192" i="1"/>
  <c r="H191" i="1"/>
  <c r="G191" i="1"/>
  <c r="G190" i="1"/>
  <c r="H189" i="1"/>
  <c r="G189" i="1"/>
  <c r="G188" i="1"/>
  <c r="G187" i="1"/>
  <c r="H186" i="1"/>
  <c r="G186" i="1"/>
  <c r="G185" i="1"/>
  <c r="H184" i="1"/>
  <c r="G184" i="1"/>
  <c r="H183" i="1"/>
  <c r="G183" i="1"/>
  <c r="G182" i="1"/>
  <c r="G181" i="1"/>
  <c r="G180" i="1"/>
  <c r="G179" i="1"/>
  <c r="H178" i="1"/>
  <c r="G178" i="1"/>
  <c r="G177" i="1"/>
  <c r="G176" i="1"/>
  <c r="G175" i="1"/>
  <c r="G174" i="1"/>
  <c r="H173" i="1"/>
  <c r="G173" i="1"/>
  <c r="H172" i="1"/>
  <c r="G172" i="1"/>
  <c r="G171" i="1"/>
  <c r="G170" i="1"/>
  <c r="G169" i="1"/>
  <c r="G168" i="1"/>
  <c r="G167" i="1"/>
  <c r="G166" i="1"/>
  <c r="G165" i="1"/>
  <c r="H164" i="1"/>
  <c r="G164" i="1"/>
  <c r="G163" i="1"/>
  <c r="H162" i="1"/>
  <c r="G162" i="1"/>
  <c r="G161" i="1"/>
  <c r="G160" i="1"/>
  <c r="G159" i="1"/>
  <c r="G158" i="1"/>
  <c r="G157" i="1"/>
  <c r="G156" i="1"/>
  <c r="G155" i="1"/>
  <c r="G154" i="1"/>
  <c r="G153" i="1"/>
  <c r="H152" i="1"/>
  <c r="G152" i="1"/>
  <c r="G151" i="1"/>
  <c r="G150" i="1"/>
  <c r="G149" i="1"/>
  <c r="G148" i="1"/>
  <c r="G147" i="1"/>
  <c r="G146" i="1"/>
  <c r="H145" i="1"/>
  <c r="G145" i="1"/>
  <c r="G144" i="1"/>
  <c r="G143" i="1"/>
  <c r="G142" i="1"/>
  <c r="G141" i="1"/>
  <c r="H140" i="1"/>
  <c r="G140" i="1"/>
  <c r="H139" i="1"/>
  <c r="G139" i="1"/>
  <c r="G138" i="1"/>
  <c r="G137" i="1"/>
  <c r="G136" i="1"/>
  <c r="H135" i="1"/>
  <c r="G135" i="1"/>
  <c r="G134" i="1"/>
  <c r="H133" i="1"/>
  <c r="G133" i="1"/>
  <c r="G132" i="1"/>
  <c r="G131" i="1"/>
  <c r="G130" i="1"/>
  <c r="G129" i="1"/>
  <c r="H128" i="1"/>
  <c r="G128" i="1"/>
  <c r="H127" i="1"/>
  <c r="G127" i="1"/>
  <c r="H126" i="1"/>
  <c r="G126" i="1"/>
  <c r="H125" i="1"/>
  <c r="F125" i="1"/>
  <c r="F339" i="1" s="1"/>
  <c r="E125" i="1"/>
  <c r="E339" i="1" s="1"/>
  <c r="D125" i="1"/>
  <c r="D339" i="1" s="1"/>
  <c r="C125" i="1"/>
  <c r="C339" i="1" s="1"/>
  <c r="G124" i="1"/>
  <c r="G123" i="1"/>
  <c r="G122" i="1"/>
  <c r="G121" i="1"/>
  <c r="G120" i="1"/>
  <c r="H119" i="1"/>
  <c r="G119" i="1"/>
  <c r="G118" i="1"/>
  <c r="G117" i="1"/>
  <c r="G114" i="1"/>
  <c r="G113" i="1"/>
  <c r="G112" i="1"/>
  <c r="H111" i="1"/>
  <c r="G111" i="1"/>
  <c r="G110" i="1"/>
  <c r="G109" i="1"/>
  <c r="G108" i="1"/>
  <c r="H107" i="1"/>
  <c r="G107" i="1"/>
  <c r="H106" i="1"/>
  <c r="G106" i="1"/>
  <c r="G105" i="1"/>
  <c r="G104" i="1"/>
  <c r="H103" i="1"/>
  <c r="G103" i="1"/>
  <c r="G102" i="1"/>
  <c r="G101" i="1"/>
  <c r="H100" i="1"/>
  <c r="G100" i="1"/>
  <c r="H99" i="1"/>
  <c r="G99" i="1"/>
  <c r="H98" i="1"/>
  <c r="G98" i="1"/>
  <c r="G97" i="1"/>
  <c r="H96" i="1"/>
  <c r="G96" i="1"/>
  <c r="G95" i="1"/>
  <c r="H94" i="1"/>
  <c r="G94" i="1"/>
  <c r="H93" i="1"/>
  <c r="G93" i="1"/>
  <c r="G92" i="1"/>
  <c r="H91" i="1"/>
  <c r="G91" i="1"/>
  <c r="H90" i="1"/>
  <c r="G90" i="1"/>
  <c r="G89" i="1"/>
  <c r="G88" i="1"/>
  <c r="H87" i="1"/>
  <c r="G87" i="1"/>
  <c r="G86" i="1"/>
  <c r="G85" i="1"/>
  <c r="H84" i="1"/>
  <c r="G84" i="1"/>
  <c r="H83" i="1"/>
  <c r="G83" i="1"/>
  <c r="G82" i="1"/>
  <c r="G81" i="1"/>
  <c r="G80" i="1"/>
  <c r="H79" i="1"/>
  <c r="G79" i="1"/>
  <c r="G78" i="1"/>
  <c r="G76" i="1"/>
  <c r="G75" i="1"/>
  <c r="G74" i="1"/>
  <c r="G73" i="1"/>
  <c r="H72" i="1"/>
  <c r="G72" i="1"/>
  <c r="G71" i="1"/>
  <c r="G70" i="1"/>
  <c r="G69" i="1"/>
  <c r="H68" i="1"/>
  <c r="G68" i="1"/>
  <c r="H67" i="1"/>
  <c r="G67" i="1"/>
  <c r="G66" i="1"/>
  <c r="G65" i="1"/>
  <c r="H64" i="1"/>
  <c r="G64" i="1"/>
  <c r="G63" i="1"/>
  <c r="G62" i="1"/>
  <c r="G61" i="1"/>
  <c r="G60" i="1"/>
  <c r="G59" i="1"/>
  <c r="G58" i="1"/>
  <c r="H57" i="1"/>
  <c r="G57" i="1"/>
  <c r="G56" i="1"/>
  <c r="G55" i="1"/>
  <c r="G54" i="1"/>
  <c r="G53" i="1"/>
  <c r="G52" i="1"/>
  <c r="G51" i="1"/>
  <c r="G50" i="1"/>
  <c r="H49" i="1"/>
  <c r="G49" i="1"/>
  <c r="H48" i="1"/>
  <c r="G48" i="1"/>
  <c r="H47" i="1"/>
  <c r="G46" i="1"/>
  <c r="G45" i="1"/>
  <c r="H44" i="1"/>
  <c r="G44" i="1"/>
  <c r="G43" i="1"/>
  <c r="G42" i="1"/>
  <c r="H41" i="1"/>
  <c r="G41" i="1"/>
  <c r="G40" i="1"/>
  <c r="H39" i="1"/>
  <c r="G39" i="1"/>
  <c r="G38" i="1"/>
  <c r="H37" i="1"/>
  <c r="G37" i="1"/>
  <c r="G36" i="1"/>
  <c r="G35" i="1"/>
  <c r="H34" i="1"/>
  <c r="G34" i="1"/>
  <c r="G32" i="1"/>
  <c r="G31" i="1"/>
  <c r="H30" i="1"/>
  <c r="G30" i="1"/>
  <c r="G29" i="1"/>
  <c r="G28" i="1"/>
  <c r="H27" i="1"/>
  <c r="G27" i="1"/>
  <c r="G26" i="1"/>
  <c r="G25" i="1"/>
  <c r="G24" i="1"/>
  <c r="H23" i="1"/>
  <c r="G23" i="1"/>
  <c r="G22" i="1"/>
  <c r="G21" i="1"/>
  <c r="G20" i="1"/>
  <c r="H19" i="1"/>
  <c r="G19" i="1"/>
  <c r="G18" i="1"/>
  <c r="G17" i="1"/>
  <c r="G16" i="1"/>
  <c r="G15" i="1"/>
  <c r="G14" i="1"/>
  <c r="G13" i="1"/>
  <c r="G12" i="1"/>
  <c r="H11" i="1"/>
  <c r="G11" i="1"/>
  <c r="H10" i="1"/>
  <c r="G10" i="1"/>
  <c r="H9" i="1"/>
  <c r="G9" i="1"/>
  <c r="F8" i="1"/>
  <c r="F338" i="1" s="1"/>
  <c r="E8" i="1"/>
  <c r="D8" i="1"/>
  <c r="D338" i="1" s="1"/>
  <c r="D340" i="1" s="1"/>
  <c r="C8" i="1"/>
  <c r="C338" i="1" s="1"/>
  <c r="C340" i="1" s="1"/>
  <c r="F340" i="1" l="1"/>
  <c r="E340" i="1"/>
  <c r="H8" i="1"/>
  <c r="G125" i="1"/>
  <c r="G8" i="1"/>
</calcChain>
</file>

<file path=xl/sharedStrings.xml><?xml version="1.0" encoding="utf-8"?>
<sst xmlns="http://schemas.openxmlformats.org/spreadsheetml/2006/main" count="736" uniqueCount="301">
  <si>
    <t>RAČUN PRIHODA I RASHODA I RAČUN FINANCIRANJA</t>
  </si>
  <si>
    <t>BROJ KONTA</t>
  </si>
  <si>
    <t>NAZIV</t>
  </si>
  <si>
    <t>Izvršenje 2021.</t>
  </si>
  <si>
    <t>Izvorni plan 2022.</t>
  </si>
  <si>
    <t>Izvršenje 2022.</t>
  </si>
  <si>
    <t>Indeks             4/1</t>
  </si>
  <si>
    <t>Indeks  4/3</t>
  </si>
  <si>
    <t>A. RAČUN PRIHODA I RASHODA</t>
  </si>
  <si>
    <t>UKUPNO PRIHODI</t>
  </si>
  <si>
    <t>Prihodi poslovanja</t>
  </si>
  <si>
    <t>Prihodi od poreza</t>
  </si>
  <si>
    <t>Porez i prirez na dohodak</t>
  </si>
  <si>
    <t>Porez i prirez na dohodak od nesamostalnog rada</t>
  </si>
  <si>
    <t/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</si>
  <si>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</si>
  <si>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</si>
  <si>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</si>
  <si>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</si>
  <si>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</si>
  <si>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poreza i prireza na dohodak po godišnjoj prijavi</t>
  </si>
  <si>
    <t>Porezi na imovinu</t>
  </si>
  <si>
    <t>Stalni porezi na nepokretnu imovinu (zemlju, zgrade, kuće i ostalo)</t>
  </si>
  <si>
    <t>Porez na nasljedstava i darove</t>
  </si>
  <si>
    <t>Povremeni porezi na imovinu</t>
  </si>
  <si>
    <t>Porezi na robu i usluge</t>
  </si>
  <si>
    <t>Porez na promet</t>
  </si>
  <si>
    <t>Porezi na korištenje dobara ili izvođenje aktivnosti</t>
  </si>
  <si>
    <t>Porez na dobitke od igara na sreću i ostali porezi od igara na sreću</t>
  </si>
  <si>
    <t>Pomoći iz inozemstva i od subjekata unutar općeg proračuna</t>
  </si>
  <si>
    <t>Pomoći od inozemnih vlada</t>
  </si>
  <si>
    <t>Tekuće pomoći od inozemnih vlada</t>
  </si>
  <si>
    <t>Pomoći od međunarodnih organizacija te institucija i tijela EU</t>
  </si>
  <si>
    <t>Tekuće pomoći od međunarodnih organizacija</t>
  </si>
  <si>
    <t>Tekuće pomoći od institucija i tijela  EU</t>
  </si>
  <si>
    <t>Kapitalne pomoći od institucija i tijela  EU</t>
  </si>
  <si>
    <t>Pomoći proračunu iz drugih proračuna i izvanproračunskim korisnicima</t>
  </si>
  <si>
    <t>Tekuće pomoći proračunu iz drugih proračuna i izvanproračunskim korisnicima</t>
  </si>
  <si>
    <t>Kapitalne pomoći proračunu iz drugih proračuna i izvanproračunskim korisnicima</t>
  </si>
  <si>
    <t>Pomoći od izvanproračunskih korisnika</t>
  </si>
  <si>
    <t>Tekuće pomoći od izvanproračunskih korisnika</t>
  </si>
  <si>
    <t>Pomoći izravnanja za decentralizirane funkcije</t>
  </si>
  <si>
    <t>Tekuće pomoći izravnanja za decentralizirane funkcije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</si>
  <si>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</si>
  <si>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</si>
  <si>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</si>
  <si>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</si>
  <si>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sredstava</t>
  </si>
  <si>
    <t>Kapitalne pomoći temeljem prijenosa EU sredstava</t>
  </si>
  <si>
    <t>Prijenosi između proračunskih korisnika istog proračuna</t>
  </si>
  <si>
    <t>Prihodi od imovine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</si>
  <si>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</si>
  <si>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</si>
  <si>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</si>
  <si>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</si>
  <si>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</si>
  <si>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</si>
  <si>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</si>
  <si>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</si>
  <si>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</si>
  <si>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</si>
  <si>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</si>
  <si>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</si>
  <si>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</si>
  <si>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</si>
  <si>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</si>
  <si>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</si>
  <si>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neprofitnim organizacijama, građanima i kućanstvima</t>
  </si>
  <si>
    <t>Prihodi od kamata na dane zajmove trgovačkim društvima u javnom sektoru</t>
  </si>
  <si>
    <t>Prihodi od upravnih i administrativnih pristojbi, pristojbi po posebnim propisima i naknada</t>
  </si>
  <si>
    <t>Upravne i administrativne pristojbe</t>
  </si>
  <si>
    <t>Županijske, gradske i općinske pristojbe i naknade</t>
  </si>
  <si>
    <t>Ostale upravne pristojbe i naknade</t>
  </si>
  <si>
    <t>Ostale pristojbe i naknade</t>
  </si>
  <si>
    <t>Prihodi po posebnim propisima</t>
  </si>
  <si>
    <t>Prihodi državne uprave</t>
  </si>
  <si>
    <t>Prihodi vodnog gospodarstva</t>
  </si>
  <si>
    <t>Doprinosi za šume</t>
  </si>
  <si>
    <t>Ostali nespomenuti prihodi</t>
  </si>
  <si>
    <t>Naknade od financijske imovine</t>
  </si>
  <si>
    <t>Prihodi od novčane naknade poslodavca zbog nezapošljavanja osoba s invaliditetom</t>
  </si>
  <si>
    <t>Komunalni doprinosi i naknade</t>
  </si>
  <si>
    <t>Komunalni doprinosi</t>
  </si>
  <si>
    <t>Komunalne naknade</t>
  </si>
  <si>
    <t>Naknade za priključak</t>
  </si>
  <si>
    <t>Prihodi od prodaje proizvoda i robe te pruženih usluga</t>
  </si>
  <si>
    <t>Prihodi od prodaje proizvoda i robe</t>
  </si>
  <si>
    <t>Prihodi od pruženih usluga</t>
  </si>
  <si>
    <t>Tekuće donacije</t>
  </si>
  <si>
    <t>Kapitalne donacije</t>
  </si>
  <si>
    <t>Prihodi iz nadležnog proračuna i od HZZO-a temeljem ugovornih obveza</t>
  </si>
  <si>
    <t>Prihodi od HZZO-a na temelju ugovornih obveza</t>
  </si>
  <si>
    <t>Kazne, upravne mjere i ostali prihodi</t>
  </si>
  <si>
    <t>Kazne i upravne mjere</t>
  </si>
  <si>
    <t>Ostale kazne</t>
  </si>
  <si>
    <t>Ostali prihodi</t>
  </si>
  <si>
    <t>Pihodi od prodaje nefinancijske imovine</t>
  </si>
  <si>
    <t>Prihodi od prodaje neproizvedene dugotrajne imovine</t>
  </si>
  <si>
    <t>Prihodi od prodaje materijalne imovine - prirodnih bogatstava</t>
  </si>
  <si>
    <t>Zemljište</t>
  </si>
  <si>
    <t>Rudna bogatstva</t>
  </si>
  <si>
    <t>Prihodi od prodaje nematerijalne imovine</t>
  </si>
  <si>
    <t>Ostala prava</t>
  </si>
  <si>
    <t>Ostala nematerijalna imovina</t>
  </si>
  <si>
    <t>Prihodi od prodaje proizvedene dugotrajne imovine</t>
  </si>
  <si>
    <t>Prihodi od prodaje građevinskih objekata</t>
  </si>
  <si>
    <t>Stambeni objekti</t>
  </si>
  <si>
    <t>Poslovni objekti</t>
  </si>
  <si>
    <t>Ostali građevinski objekti</t>
  </si>
  <si>
    <t>Prihodi od prodaje postrojenja i opreme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</si>
  <si>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</si>
  <si>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</si>
  <si>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</si>
  <si>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</si>
  <si>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</si>
  <si>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</si>
  <si>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</si>
  <si>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Prihodi od prodaje prijevoznih sredstava</t>
  </si>
  <si>
    <t>Prijevozna sredstva u cestovnom prometu</t>
  </si>
  <si>
    <t>Prihodi od prodaje knjiga, umjetničkih djela i ostalih izložbenih vrijednosti</t>
  </si>
  <si>
    <t>Knjige</t>
  </si>
  <si>
    <t>Prihodi od prodaje višegodišnjih nasada i osnovnog stada</t>
  </si>
  <si>
    <t>Osnovno stado</t>
  </si>
  <si>
    <t>UKUPNO RASHODI</t>
  </si>
  <si>
    <t>Rashodi poslovanja</t>
  </si>
  <si>
    <t>Rashodi za zaposlene</t>
  </si>
  <si>
    <t>Plaće (Bruto)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</si>
  <si>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</si>
  <si>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</si>
  <si>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</si>
  <si>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</si>
  <si>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</si>
  <si>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Doprinosi na plaće</t>
  </si>
  <si>
    <t>Doprinosi za mirovinsko osiguranje</t>
  </si>
  <si>
    <t>Doprinosi za obvezno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</si>
  <si>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</si>
  <si>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</si>
  <si>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</si>
  <si>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</si>
  <si>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</si>
  <si>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</si>
  <si>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</si>
  <si>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</si>
  <si>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</si>
  <si>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</si>
  <si>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</si>
  <si>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</si>
  <si>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</si>
  <si>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</si>
  <si>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</si>
  <si>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</si>
  <si>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</si>
  <si>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</si>
  <si>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</si>
  <si>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</si>
  <si>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</si>
  <si>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</si>
  <si>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</si>
  <si>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</si>
  <si>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</si>
  <si>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</si>
  <si>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</si>
  <si>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</si>
  <si>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</si>
  <si>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</si>
  <si>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</si>
  <si>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</si>
  <si>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</si>
  <si>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Kamate za primljene kredite i zajmove</t>
  </si>
  <si>
    <t>Kamate za primljene kredite i zajmove od kreditnih i ostalih financijskih institucija u javnom sektoru</t>
  </si>
  <si>
    <t>Kamate za primljene kredite i zajmove od kreditnih i ostalih finan. institucija izvan javnog sektora</t>
  </si>
  <si>
    <t>Kamate za primljene zajmove od trgovačkih društava u javnom sektoru</t>
  </si>
  <si>
    <t>Kamate za primljene zajmove od trgovačkih društava i obrtnika izvan javnog sektora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</si>
  <si>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</si>
  <si>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</si>
  <si>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</si>
  <si>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</si>
  <si>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</si>
  <si>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</t>
  </si>
  <si>
    <t>Subvencije trgovačkim društvima u javnom sektoru</t>
  </si>
  <si>
    <t>Subvencije trgovačkim društvima, zadrugama, poljoprivrednicima i obrtnicima izvan javnog sektora</t>
  </si>
  <si>
    <t>Subvencije trgovačkim društvima i zadrugama izvan javnog sektora</t>
  </si>
  <si>
    <t>Subvencije poljoprivrednicima i obrtnicima</t>
  </si>
  <si>
    <t>Subvencije trgovačkim društvima, zadrugama, poljoprivrednicima i obrtnicima iz EU sredstava</t>
  </si>
  <si>
    <t>Pomoći dane u inozemstvo i unutar općeg proračuna</t>
  </si>
  <si>
    <t>Pomoći inozemnim vladama</t>
  </si>
  <si>
    <t>Tekuće pomoći inozemnim vladama</t>
  </si>
  <si>
    <t>Pomoći međunarodnim organizacijama te institucijama i tijelima EU</t>
  </si>
  <si>
    <t>Tekuće pomoći međunarodnim organizacijama te institucijama i tijelima EU</t>
  </si>
  <si>
    <t>Pomoći unutar općeg proračuna</t>
  </si>
  <si>
    <t>Tekuće pomoći unutar općeg proračuna</t>
  </si>
  <si>
    <t>Kapitalne pomoći unutar općeg proračuna</t>
  </si>
  <si>
    <t>Pomoći proračunskim korisnicima drugih proračuna</t>
  </si>
  <si>
    <t>Tekuće pomoći proračunskim korisnicima drugih proračuna</t>
  </si>
  <si>
    <t>Naknade građanima i kućanstvima na temelju osiguranja i druge naknade</t>
  </si>
  <si>
    <t>Naknade građanima i kućanstvima na temelju osiguranja</t>
  </si>
  <si>
    <t>Ostale naknade građanima i kućanstvima iz proračuna</t>
  </si>
  <si>
    <t>Naknade građanima i kućanstvima u novcu</t>
  </si>
  <si>
    <t>Naknade građanima i kućanstvima u naravi</t>
  </si>
  <si>
    <t>Naknade građanima i kućanstvima iz EU sredstava</t>
  </si>
  <si>
    <t>Ostali rashodi</t>
  </si>
  <si>
    <t>Tekuće donacije u novcu</t>
  </si>
  <si>
    <t>Tekuće donacije u naravi</t>
  </si>
  <si>
    <t>Tekuće donacije iz EU sredstava</t>
  </si>
  <si>
    <t>Kapitalne donacije neprofitnim organizacijama</t>
  </si>
  <si>
    <t>Kapitalne donacije građanima i kućanstvima</t>
  </si>
  <si>
    <t>Kazne, penali i naknade štete</t>
  </si>
  <si>
    <t>Naknade šteta pravnim i fizičkim osobama</t>
  </si>
  <si>
    <t>Penali, ležarine i drugo</t>
  </si>
  <si>
    <t>Naknade šteta zaposlenicima</t>
  </si>
  <si>
    <t>Ugovorene kazne i ostale naknade šteta</t>
  </si>
  <si>
    <t>Kapitalne pomoći</t>
  </si>
  <si>
    <t>Kapitalne pomoći kreditnim i ostalim financijskim institucijama te trgovačkim društvima u javnom sektoru</t>
  </si>
  <si>
    <t>Kapitalne pomoći iz EU sredstava</t>
  </si>
  <si>
    <t>Rashodi za nabavu nefinancijske imovine</t>
  </si>
  <si>
    <t>Rashodi za nabavu neproizvedene dugotrajne imovine</t>
  </si>
  <si>
    <t>Materijalna imovina - prirodna bogatstva</t>
  </si>
  <si>
    <t>Nematerijalna imovina</t>
  </si>
  <si>
    <t>Licence</t>
  </si>
  <si>
    <t>Rashodi za nabavu proizvedene dugotrajne imovine</t>
  </si>
  <si>
    <t>Građevinski objekti</t>
  </si>
  <si>
    <t>Ceste, željeznice i ostali prometni objekti</t>
  </si>
  <si>
    <t>Postrojenja i oprema</t>
  </si>
  <si>
    <t>Prijevozna sredstva</t>
  </si>
  <si>
    <t>Prijevozna sredstva u pomorskom i riječnom prometu</t>
  </si>
  <si>
    <t>Knjige, umjetnička djela i ostale izložbene vrijednosti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</si>
  <si>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</si>
  <si>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</si>
  <si>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</si>
  <si>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 i osnovno stado</t>
  </si>
  <si>
    <t>Nematerijalna proizvedena imovina</t>
  </si>
  <si>
    <t>Ulaganja u računalne programe</t>
  </si>
  <si>
    <t>Umjetnička, literarna i znanstvena djela</t>
  </si>
  <si>
    <t>Ostala nematerijalna proizvedena imovina</t>
  </si>
  <si>
    <t>Rashodi za nabavu plemenitih metala i ostalih pohranjenih vrijednosti</t>
  </si>
  <si>
    <t>Plemeniti metali i ostale pohranjene vrijednosti</t>
  </si>
  <si>
    <t>Pohranjene knjige, umjetnička djela i slične vrijednosti</t>
  </si>
  <si>
    <t>Rashodi za dodatna ulaganja na nefinancijskoj imovini</t>
  </si>
  <si>
    <t>Dodatna ulaganja na građevinskim objektima</t>
  </si>
  <si>
    <t>Dodatna ulaganja na postrojenjima i opremi</t>
  </si>
  <si>
    <t>Dodatna ulaganja za ostalu nefinancijsku imovinu</t>
  </si>
  <si>
    <t>Primici od financijske imovine i zaduživanja</t>
  </si>
  <si>
    <t>Primljeni povrati glavnica danih zajmova i depozita</t>
  </si>
  <si>
    <t>Primici (povrati) glavnice zajmova danih neprofitnim organizacijama, građanima i kućanstvima</t>
  </si>
  <si>
    <t>Povrat zajmova danih neprofitnim organizacijama, građanima i kućanstvima u tuzemstvu</t>
  </si>
  <si>
    <t>Primici (povrati) glavnice zajmova danih trgovačkim društvima u javnom sektoru</t>
  </si>
  <si>
    <t>Povrat zajmova danih trgovačkim društvima u javnom sektoru</t>
  </si>
  <si>
    <t>Primici od povrata depozita i jamčevnih pologa</t>
  </si>
  <si>
    <t>Primici od povrata depozita od kreditnih i ostalih financijskih institucija - tuzemni</t>
  </si>
  <si>
    <t>Primici od prodaje dionica i udjela u glavnici</t>
  </si>
  <si>
    <t>Primici od prodaje dionica i udjela u glavnici kreditnih i ostalih financijskih institucija u javnom sektoru</t>
  </si>
  <si>
    <t>Dionice i udjeli u glavnici kreditnih institucija u javnom sektoru</t>
  </si>
  <si>
    <t>Primici od prodaje dionica i udjela u glavnici trgovačkih društava u javnom sektoru</t>
  </si>
  <si>
    <t>Dionice i udjeli u glavnici trgovačkih društava u javnom sektoru</t>
  </si>
  <si>
    <t>Primici od prodaje dionica i udjela u glavnici kreditnih i ostalih financijskih institucija izvan javnog sektora</t>
  </si>
  <si>
    <t>Dionice i udjeli u glavnici tuzemnih kreditnih i ostalih financijskih institucija izvan javnog sektoru</t>
  </si>
  <si>
    <t>Primici od prodaje dionica i udjela u glavnici trgovačkih društava izvan javnog sektora</t>
  </si>
  <si>
    <t>Dionice i udjeli u glavnici tuzemnih trgovačkih društava izvan javnog sektora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</si>
  <si>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</si>
  <si>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</si>
  <si>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</si>
  <si>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Primljeni krediti i zajmovi od kreditnih i ostalih financijskih institucija u javnom sektoru</t>
  </si>
  <si>
    <t>Primljeni krediti od kreditnih institucija u javnom sektoru</t>
  </si>
  <si>
    <t>Primljeni krediti i zajmovi od kreditnih i ostalih financijskih institucija izvan javnog sektora</t>
  </si>
  <si>
    <t>Primljeni krediti od tuzemnih kreditnih institucija izvan javnog sektora</t>
  </si>
  <si>
    <t>Primljeni zajmovi od ostalih tuzemnih financijskih institucija izvan javnog sektora</t>
  </si>
  <si>
    <t>Primljeni zajmovi od drugih razina vlasti</t>
  </si>
  <si>
    <t>Primljeni zajmovi od državnog proračuna</t>
  </si>
  <si>
    <t>Izdaci za financijsku imovinu i otplate zajmova</t>
  </si>
  <si>
    <t>Izdaci za dane zajmove i depozite</t>
  </si>
  <si>
    <t>Izdaci za dane zajmove trgovačkim društvima u javnom sektoru</t>
  </si>
  <si>
    <t>Dani zajmovi trgovačkim društvima u javnom sektoru</t>
  </si>
  <si>
    <t>Izdaci za depozite i jamčevne pologe</t>
  </si>
  <si>
    <t>Izdaci za depozite u kreditnim i ostalim financijskim institucijama - tuzemni</t>
  </si>
  <si>
    <t>Izdaci za dionice i udjele u glavnici</t>
  </si>
  <si>
    <t>Dionice i udjeli u glavnici trgovačkih društava izvan javnog sektora</t>
  </si>
  <si>
    <t>Izdaci za otplatu glavnice primljenih kredita i zajmova</t>
  </si>
  <si>
    <t>Otplata glavnice primljenih zajmova od trgovačkih društava u javnom sektoru</t>
  </si>
  <si>
    <t>Otplata glavnice primljenih kredita i zajmova od kreditnih i ostalih financijskih institucija izvan javnog sektora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</si>
  <si>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</si>
  <si>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</si>
  <si>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trgovačkih društava i obrtnika izvan javnog sektora</t>
  </si>
  <si>
    <t>Otplata glavnice primljenih zajmova od tuzemnih trgovačkih društava izvan javnog sektora</t>
  </si>
  <si>
    <t>Otplata glavnice primljenih zajmova od drugih razina vlasti</t>
  </si>
  <si>
    <t>Otplata glavnice primljenih zajmova od državnog proračuna</t>
  </si>
  <si>
    <t>C. POKRIĆE MANJKA I RASPORED VIŠKA</t>
  </si>
  <si>
    <t>Višak iz predhodnih godina koji će se rasporediti - proračunski korisnici</t>
  </si>
  <si>
    <t>Manjak iz predhodnih godina koji će se pokriti - proračunski korisnici</t>
  </si>
  <si>
    <t>Manjak iz predhodnih godina koji će se pokriti - Grad</t>
  </si>
  <si>
    <t>SVEUKUPNO RASHODI I IZDACI</t>
  </si>
  <si>
    <t>REZULTAT POSLOVANJA</t>
  </si>
  <si>
    <t>B. RAČUN FINANCIRANJA</t>
  </si>
  <si>
    <t>Prihodi od prodaje proizvoda i robe te pruženih usluga, prihodi od donacija i povrati po protestiranim jamstvima</t>
  </si>
  <si>
    <t>Donacije od pravnih i fizičkih osoba izvan općeg proračuna i povrat donacija po protestiranim jamstvima</t>
  </si>
  <si>
    <t>Tekući plan 
2022.</t>
  </si>
  <si>
    <t>SVEUKUPNO PRIHODI I PRIMICI</t>
  </si>
  <si>
    <t>SVEUKUPNI PRIHODI I PRIMICI</t>
  </si>
  <si>
    <t>VIŠAK PRETHODNIH GODINA</t>
  </si>
  <si>
    <t>UKUPNO</t>
  </si>
  <si>
    <t xml:space="preserve">SVEUKUPNI RASHODI I IZDACI </t>
  </si>
  <si>
    <t>POKRIĆE MANJKA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</si>
</sst>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 tint="-4.9989318521683403E-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20376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4" fontId="3" fillId="3" borderId="0" xfId="0" applyNumberFormat="1" applyFont="1" applyFill="1" applyBorder="1" applyAlignment="1" applyProtection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4" fontId="3" fillId="4" borderId="0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" fontId="3" fillId="3" borderId="0" xfId="0" applyNumberFormat="1" applyFont="1" applyFill="1" applyBorder="1" applyAlignment="1" applyProtection="1">
      <alignment horizontal="right" vertical="center" wrapText="1"/>
    </xf>
    <xf numFmtId="4" fontId="1" fillId="0" borderId="0" xfId="0" applyNumberFormat="1" applyFont="1" applyAlignment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46"/>
  <sheetViews>
    <sheetView tabSelected="1" topLeftCell="A318" zoomScale="130" zoomScaleNormal="130" workbookViewId="0">
      <selection activeCell="A337" sqref="A337:XFD342"/>
    </sheetView>
  </sheetViews>
  <sheetFormatPr defaultRowHeight="11.25" customHeight="1" x14ac:dyDescent="0.2"/>
  <cols>
    <col min="1" max="1" width="6.7109375" style="15" customWidth="1"/>
    <col min="2" max="2" width="50.7109375" style="1" customWidth="1"/>
    <col min="3" max="6" width="13.7109375" style="1" customWidth="1"/>
    <col min="7" max="7" width="8.42578125" style="1" customWidth="1"/>
    <col min="8" max="8" width="7.7109375" style="1" customWidth="1"/>
    <col min="9" max="9" width="9.140625" style="1"/>
    <col min="10" max="10" width="14" style="1" bestFit="1" customWidth="1"/>
    <col min="11" max="16384" width="9.140625" style="1"/>
  </cols>
  <sheetData>
    <row r="2" spans="1:10" ht="11.25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10" ht="11.25" customHeight="1" x14ac:dyDescent="0.2">
      <c r="A3" s="2"/>
      <c r="B3" s="2"/>
      <c r="C3" s="2"/>
      <c r="D3" s="2"/>
      <c r="E3" s="2"/>
      <c r="F3" s="2"/>
      <c r="G3" s="2"/>
      <c r="H3" s="2"/>
    </row>
    <row r="5" spans="1:10" ht="29.25" customHeight="1" x14ac:dyDescent="0.2">
      <c r="A5" s="24" t="s">
        <v>1</v>
      </c>
      <c r="B5" s="24" t="s">
        <v>2</v>
      </c>
      <c r="C5" s="3" t="s">
        <v>3</v>
      </c>
      <c r="D5" s="3" t="s">
        <v>4</v>
      </c>
      <c r="E5" s="3" t="s">
        <v>294</v>
      </c>
      <c r="F5" s="3" t="s">
        <v>5</v>
      </c>
      <c r="G5" s="3" t="s">
        <v>6</v>
      </c>
      <c r="H5" s="3" t="s">
        <v>7</v>
      </c>
    </row>
    <row r="6" spans="1:10" ht="11.25" customHeight="1" x14ac:dyDescent="0.2">
      <c r="A6" s="24"/>
      <c r="B6" s="24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</row>
    <row r="7" spans="1:10" ht="11.25" customHeight="1" x14ac:dyDescent="0.2">
      <c r="A7" s="22" t="s">
        <v>8</v>
      </c>
      <c r="B7" s="22"/>
      <c r="C7" s="5"/>
      <c r="D7" s="5"/>
      <c r="E7" s="5"/>
      <c r="F7" s="5"/>
      <c r="G7" s="6"/>
      <c r="H7" s="6"/>
    </row>
    <row r="8" spans="1:10" ht="11.25" customHeight="1" x14ac:dyDescent="0.2">
      <c r="A8" s="22" t="s">
        <v>9</v>
      </c>
      <c r="B8" s="22"/>
      <c r="C8" s="7">
        <f>+C9+C98</f>
        <v>12102701564.719999</v>
      </c>
      <c r="D8" s="7">
        <f t="shared" ref="D8:F8" si="0">+D9+D98</f>
        <v>14348966099</v>
      </c>
      <c r="E8" s="7">
        <f t="shared" si="0"/>
        <v>14348966099</v>
      </c>
      <c r="F8" s="7">
        <f t="shared" si="0"/>
        <v>13521123070.66</v>
      </c>
      <c r="G8" s="17">
        <f>F8/C8*100</f>
        <v>111.71987509032506</v>
      </c>
      <c r="H8" s="17">
        <f>F8/E8*100</f>
        <v>94.230643360446066</v>
      </c>
    </row>
    <row r="9" spans="1:10" ht="11.25" customHeight="1" x14ac:dyDescent="0.2">
      <c r="A9" s="8">
        <v>6</v>
      </c>
      <c r="B9" s="9" t="s">
        <v>10</v>
      </c>
      <c r="C9" s="10">
        <v>11851387958.76</v>
      </c>
      <c r="D9" s="10">
        <v>14017317599</v>
      </c>
      <c r="E9" s="10">
        <v>14017317599</v>
      </c>
      <c r="F9" s="10">
        <v>13462762144.43</v>
      </c>
      <c r="G9" s="10">
        <f>F9/C9*100</f>
        <v>113.59650187199337</v>
      </c>
      <c r="H9" s="10">
        <f>F9/E9*100</f>
        <v>96.043783336909186</v>
      </c>
      <c r="J9" s="11"/>
    </row>
    <row r="10" spans="1:10" s="13" customFormat="1" ht="11.25" customHeight="1" x14ac:dyDescent="0.2">
      <c r="A10" s="12">
        <v>61</v>
      </c>
      <c r="B10" s="13" t="s">
        <v>11</v>
      </c>
      <c r="C10" s="14">
        <v>5648633839.5600004</v>
      </c>
      <c r="D10" s="14">
        <v>6675700000</v>
      </c>
      <c r="E10" s="14">
        <v>6675700000</v>
      </c>
      <c r="F10" s="14">
        <v>6704568051.1499996</v>
      </c>
      <c r="G10" s="14">
        <f>F10/C10*100</f>
        <v>118.69362117605857</v>
      </c>
      <c r="H10" s="14">
        <f>F10/E10*100</f>
        <v>100.43243481807151</v>
      </c>
    </row>
    <row r="11" spans="1:10" s="13" customFormat="1" ht="11.25" customHeight="1" x14ac:dyDescent="0.2">
      <c r="A11" s="12">
        <v>611</v>
      </c>
      <c r="B11" s="13" t="s">
        <v>12</v>
      </c>
      <c r="C11" s="14">
        <v>5262076200.8599997</v>
      </c>
      <c r="D11" s="14">
        <v>6230000000</v>
      </c>
      <c r="E11" s="14">
        <v>6230000000</v>
      </c>
      <c r="F11" s="14">
        <v>6262006347.4099998</v>
      </c>
      <c r="G11" s="14">
        <f t="shared" ref="G11:G74" si="1">F11/C11*100</f>
        <v>119.00257822922782</v>
      </c>
      <c r="H11" s="14">
        <f t="shared" ref="H11:H72" si="2">F11/E11*100</f>
        <v>100.51374554430177</v>
      </c>
    </row>
    <row r="12" spans="1:10" ht="11.25" customHeight="1" x14ac:dyDescent="0.2">
      <c r="A12" s="15">
        <v>6111</v>
      </c>
      <c r="B12" s="1" t="s">
        <v>13</v>
      </c>
      <c r="C12" s="16">
        <v>4512842138.6099997</v>
      </c>
      <c r="D12" s="16" t="s">
        <v>14</v>
      </c>
      <c r="E12" s="16" t="s">
        <v>14</v>
      </c>
      <c r="F12" s="16">
        <v>5213926159.6800003</v>
      </c>
      <c r="G12" s="16">
        <f t="shared" si="1"/>
        <v>115.53531011137788</v>
      </c>
      <c r="H12" s="16"/>
    </row>
    <row r="13" spans="1:10" ht="11.25" customHeight="1" x14ac:dyDescent="0.2">
      <c r="A13" s="15">
        <v>6112</v>
      </c>
      <c r="B13" s="1" t="s">
        <v>15</v>
      </c>
      <c r="C13" s="16">
        <v>452371166.31999999</v>
      </c>
      <c r="D13" s="16" t="s">
        <v>14</v>
      </c>
      <c r="E13" s="16" t="s">
        <v>14</v>
      </c>
      <c r="F13" s="16">
        <v>493290441.12</v>
      </c>
      <c r="G13" s="16">
        <f t="shared" si="1"/>
        <v>109.04550905241702</v>
      </c>
      <c r="H13" s="16"/>
    </row>
    <row r="14" spans="1:10" ht="11.25" customHeight="1" x14ac:dyDescent="0.2">
      <c r="A14" s="15">
        <v>6113</v>
      </c>
      <c r="B14" s="1" t="s">
        <v>16</v>
      </c>
      <c r="C14" s="16">
        <v>153975808.31999999</v>
      </c>
      <c r="D14" s="16" t="s">
        <v>14</v>
      </c>
      <c r="E14" s="16" t="s">
        <v>14</v>
      </c>
      <c r="F14" s="16">
        <v>173311690.25</v>
      </c>
      <c r="G14" s="16">
        <f t="shared" si="1"/>
        <v>112.55774016773807</v>
      </c>
      <c r="H14" s="16"/>
    </row>
    <row r="15" spans="1:10" ht="11.25" customHeight="1" x14ac:dyDescent="0.2">
      <c r="A15" s="15">
        <v>6114</v>
      </c>
      <c r="B15" s="1" t="s">
        <v>17</v>
      </c>
      <c r="C15" s="16">
        <v>641337639.90999997</v>
      </c>
      <c r="D15" s="16" t="s">
        <v>14</v>
      </c>
      <c r="E15" s="16" t="s">
        <v>14</v>
      </c>
      <c r="F15" s="16">
        <v>838633385.63999999</v>
      </c>
      <c r="G15" s="16">
        <f t="shared" si="1"/>
        <v>130.76316334055912</v>
      </c>
      <c r="H15" s="16"/>
    </row>
    <row r="16" spans="1:10" ht="11.25" customHeight="1" x14ac:dyDescent="0.2">
      <c r="A16" s="15">
        <v>6115</v>
      </c>
      <c r="B16" s="1" t="s">
        <v>18</v>
      </c>
      <c r="C16" s="16">
        <v>100820426.12</v>
      </c>
      <c r="D16" s="16" t="s">
        <v>14</v>
      </c>
      <c r="E16" s="16" t="s">
        <v>14</v>
      </c>
      <c r="F16" s="16">
        <v>98834696.540000007</v>
      </c>
      <c r="G16" s="16">
        <f t="shared" si="1"/>
        <v>98.030429292535899</v>
      </c>
      <c r="H16" s="16"/>
    </row>
    <row r="17" spans="1:8" ht="22.5" x14ac:dyDescent="0.2">
      <c r="A17" s="15">
        <v>6116</v>
      </c>
      <c r="B17" s="1" t="s">
        <v>19</v>
      </c>
      <c r="C17" s="16">
        <v>5807665.1200000001</v>
      </c>
      <c r="D17" s="16" t="s">
        <v>14</v>
      </c>
      <c r="E17" s="16" t="s">
        <v>14</v>
      </c>
      <c r="F17" s="16">
        <v>0</v>
      </c>
      <c r="G17" s="16">
        <f t="shared" si="1"/>
        <v>0</v>
      </c>
      <c r="H17" s="16"/>
    </row>
    <row r="18" spans="1:8" ht="11.25" customHeight="1" x14ac:dyDescent="0.2">
      <c r="A18" s="15">
        <v>6117</v>
      </c>
      <c r="B18" s="1" t="s">
        <v>20</v>
      </c>
      <c r="C18" s="16">
        <v>-605078643.53999996</v>
      </c>
      <c r="D18" s="16" t="s">
        <v>14</v>
      </c>
      <c r="E18" s="16" t="s">
        <v>14</v>
      </c>
      <c r="F18" s="16">
        <v>-555990025.82000005</v>
      </c>
      <c r="G18" s="16">
        <f t="shared" si="1"/>
        <v>91.887233462280534</v>
      </c>
      <c r="H18" s="16"/>
    </row>
    <row r="19" spans="1:8" s="13" customFormat="1" ht="11.25" customHeight="1" x14ac:dyDescent="0.2">
      <c r="A19" s="12">
        <v>613</v>
      </c>
      <c r="B19" s="13" t="s">
        <v>21</v>
      </c>
      <c r="C19" s="14">
        <v>308012310.32999998</v>
      </c>
      <c r="D19" s="14">
        <v>360000000</v>
      </c>
      <c r="E19" s="14">
        <v>360000000</v>
      </c>
      <c r="F19" s="14">
        <v>360613809.49000001</v>
      </c>
      <c r="G19" s="14">
        <f t="shared" si="1"/>
        <v>117.07772624530608</v>
      </c>
      <c r="H19" s="14">
        <f t="shared" si="2"/>
        <v>100.17050263611111</v>
      </c>
    </row>
    <row r="20" spans="1:8" ht="11.25" customHeight="1" x14ac:dyDescent="0.2">
      <c r="A20" s="15">
        <v>6131</v>
      </c>
      <c r="B20" s="1" t="s">
        <v>22</v>
      </c>
      <c r="C20" s="16">
        <v>569117.25</v>
      </c>
      <c r="D20" s="16" t="s">
        <v>14</v>
      </c>
      <c r="E20" s="16" t="s">
        <v>14</v>
      </c>
      <c r="F20" s="16">
        <v>583261.52</v>
      </c>
      <c r="G20" s="16">
        <f t="shared" si="1"/>
        <v>102.4852998217854</v>
      </c>
      <c r="H20" s="16"/>
    </row>
    <row r="21" spans="1:8" ht="11.25" customHeight="1" x14ac:dyDescent="0.2">
      <c r="A21" s="15">
        <v>6132</v>
      </c>
      <c r="B21" s="1" t="s">
        <v>23</v>
      </c>
      <c r="C21" s="16">
        <v>3600951.98</v>
      </c>
      <c r="D21" s="16" t="s">
        <v>14</v>
      </c>
      <c r="E21" s="16" t="s">
        <v>14</v>
      </c>
      <c r="F21" s="16">
        <v>4112848.4</v>
      </c>
      <c r="G21" s="16">
        <f t="shared" si="1"/>
        <v>114.21558584627391</v>
      </c>
      <c r="H21" s="16"/>
    </row>
    <row r="22" spans="1:8" ht="11.25" customHeight="1" x14ac:dyDescent="0.2">
      <c r="A22" s="15">
        <v>6134</v>
      </c>
      <c r="B22" s="1" t="s">
        <v>24</v>
      </c>
      <c r="C22" s="16">
        <v>303842241.10000002</v>
      </c>
      <c r="D22" s="16" t="s">
        <v>14</v>
      </c>
      <c r="E22" s="16" t="s">
        <v>14</v>
      </c>
      <c r="F22" s="16">
        <v>355917699.56999999</v>
      </c>
      <c r="G22" s="16">
        <f t="shared" si="1"/>
        <v>117.13897918915789</v>
      </c>
      <c r="H22" s="16"/>
    </row>
    <row r="23" spans="1:8" s="13" customFormat="1" ht="11.25" customHeight="1" x14ac:dyDescent="0.2">
      <c r="A23" s="12">
        <v>614</v>
      </c>
      <c r="B23" s="13" t="s">
        <v>25</v>
      </c>
      <c r="C23" s="14">
        <v>78545328.370000005</v>
      </c>
      <c r="D23" s="14">
        <v>85700000</v>
      </c>
      <c r="E23" s="14">
        <v>85700000</v>
      </c>
      <c r="F23" s="14">
        <v>81947894.25</v>
      </c>
      <c r="G23" s="14">
        <f t="shared" si="1"/>
        <v>104.33197740796459</v>
      </c>
      <c r="H23" s="14">
        <f t="shared" si="2"/>
        <v>95.62181359393233</v>
      </c>
    </row>
    <row r="24" spans="1:8" ht="11.25" customHeight="1" x14ac:dyDescent="0.2">
      <c r="A24" s="15">
        <v>6142</v>
      </c>
      <c r="B24" s="1" t="s">
        <v>26</v>
      </c>
      <c r="C24" s="16">
        <v>1649543.7</v>
      </c>
      <c r="D24" s="16" t="s">
        <v>14</v>
      </c>
      <c r="E24" s="16" t="s">
        <v>14</v>
      </c>
      <c r="F24" s="16">
        <v>502775.89</v>
      </c>
      <c r="G24" s="16">
        <f t="shared" si="1"/>
        <v>30.479695081736846</v>
      </c>
      <c r="H24" s="16"/>
    </row>
    <row r="25" spans="1:8" ht="11.25" customHeight="1" x14ac:dyDescent="0.2">
      <c r="A25" s="15">
        <v>6145</v>
      </c>
      <c r="B25" s="1" t="s">
        <v>27</v>
      </c>
      <c r="C25" s="16">
        <v>76853284.670000002</v>
      </c>
      <c r="D25" s="16" t="s">
        <v>14</v>
      </c>
      <c r="E25" s="16" t="s">
        <v>14</v>
      </c>
      <c r="F25" s="16">
        <v>81334218.359999999</v>
      </c>
      <c r="G25" s="16">
        <f t="shared" si="1"/>
        <v>105.83050380896621</v>
      </c>
      <c r="H25" s="16"/>
    </row>
    <row r="26" spans="1:8" ht="11.25" customHeight="1" x14ac:dyDescent="0.2">
      <c r="A26" s="15">
        <v>6147</v>
      </c>
      <c r="B26" s="1" t="s">
        <v>28</v>
      </c>
      <c r="C26" s="16">
        <v>42500</v>
      </c>
      <c r="D26" s="16" t="s">
        <v>14</v>
      </c>
      <c r="E26" s="16" t="s">
        <v>14</v>
      </c>
      <c r="F26" s="16">
        <v>110900</v>
      </c>
      <c r="G26" s="16">
        <f t="shared" si="1"/>
        <v>260.94117647058823</v>
      </c>
      <c r="H26" s="16"/>
    </row>
    <row r="27" spans="1:8" s="13" customFormat="1" x14ac:dyDescent="0.2">
      <c r="A27" s="12">
        <v>63</v>
      </c>
      <c r="B27" s="13" t="s">
        <v>29</v>
      </c>
      <c r="C27" s="14">
        <v>2600400935.3400002</v>
      </c>
      <c r="D27" s="14">
        <v>3455050449</v>
      </c>
      <c r="E27" s="14">
        <v>3455050449</v>
      </c>
      <c r="F27" s="14">
        <v>2929016738.7399998</v>
      </c>
      <c r="G27" s="14">
        <f t="shared" si="1"/>
        <v>112.63712064297629</v>
      </c>
      <c r="H27" s="14">
        <f t="shared" si="2"/>
        <v>84.774934027019754</v>
      </c>
    </row>
    <row r="28" spans="1:8" s="13" customFormat="1" ht="11.25" customHeight="1" x14ac:dyDescent="0.2">
      <c r="A28" s="12">
        <v>631</v>
      </c>
      <c r="B28" s="13" t="s">
        <v>30</v>
      </c>
      <c r="C28" s="14">
        <v>29307.4</v>
      </c>
      <c r="D28" s="14">
        <v>26000</v>
      </c>
      <c r="E28" s="14">
        <v>26000</v>
      </c>
      <c r="F28" s="14">
        <v>0</v>
      </c>
      <c r="G28" s="14">
        <f t="shared" si="1"/>
        <v>0</v>
      </c>
      <c r="H28" s="14">
        <v>0</v>
      </c>
    </row>
    <row r="29" spans="1:8" ht="11.25" customHeight="1" x14ac:dyDescent="0.2">
      <c r="A29" s="15">
        <v>6311</v>
      </c>
      <c r="B29" s="1" t="s">
        <v>31</v>
      </c>
      <c r="C29" s="16">
        <v>29307.4</v>
      </c>
      <c r="D29" s="16" t="s">
        <v>14</v>
      </c>
      <c r="E29" s="16" t="s">
        <v>14</v>
      </c>
      <c r="F29" s="16">
        <v>0</v>
      </c>
      <c r="G29" s="16">
        <f t="shared" si="1"/>
        <v>0</v>
      </c>
      <c r="H29" s="16"/>
    </row>
    <row r="30" spans="1:8" s="13" customFormat="1" ht="11.25" customHeight="1" x14ac:dyDescent="0.2">
      <c r="A30" s="12">
        <v>632</v>
      </c>
      <c r="B30" s="13" t="s">
        <v>32</v>
      </c>
      <c r="C30" s="14">
        <v>12725690.51</v>
      </c>
      <c r="D30" s="14">
        <v>17258800</v>
      </c>
      <c r="E30" s="14">
        <v>17258800</v>
      </c>
      <c r="F30" s="14">
        <v>9394621.6500000004</v>
      </c>
      <c r="G30" s="14">
        <f t="shared" si="1"/>
        <v>73.824061984043965</v>
      </c>
      <c r="H30" s="14">
        <f t="shared" si="2"/>
        <v>54.433805652768442</v>
      </c>
    </row>
    <row r="31" spans="1:8" ht="11.25" customHeight="1" x14ac:dyDescent="0.2">
      <c r="A31" s="15">
        <v>6321</v>
      </c>
      <c r="B31" s="1" t="s">
        <v>33</v>
      </c>
      <c r="C31" s="16">
        <v>3109425.13</v>
      </c>
      <c r="D31" s="16" t="s">
        <v>14</v>
      </c>
      <c r="E31" s="16" t="s">
        <v>14</v>
      </c>
      <c r="F31" s="16">
        <v>4987856.4000000004</v>
      </c>
      <c r="G31" s="16">
        <f t="shared" si="1"/>
        <v>160.41088598264466</v>
      </c>
      <c r="H31" s="16"/>
    </row>
    <row r="32" spans="1:8" ht="11.25" customHeight="1" x14ac:dyDescent="0.2">
      <c r="A32" s="15">
        <v>6323</v>
      </c>
      <c r="B32" s="1" t="s">
        <v>34</v>
      </c>
      <c r="C32" s="16">
        <v>9616265.3800000008</v>
      </c>
      <c r="D32" s="16" t="s">
        <v>14</v>
      </c>
      <c r="E32" s="16" t="s">
        <v>14</v>
      </c>
      <c r="F32" s="16">
        <v>4346615.58</v>
      </c>
      <c r="G32" s="16">
        <f t="shared" si="1"/>
        <v>45.200661673087062</v>
      </c>
      <c r="H32" s="16"/>
    </row>
    <row r="33" spans="1:8" ht="11.25" customHeight="1" x14ac:dyDescent="0.2">
      <c r="A33" s="15">
        <v>6324</v>
      </c>
      <c r="B33" s="1" t="s">
        <v>35</v>
      </c>
      <c r="C33" s="16">
        <v>0</v>
      </c>
      <c r="D33" s="16" t="s">
        <v>14</v>
      </c>
      <c r="E33" s="16" t="s">
        <v>14</v>
      </c>
      <c r="F33" s="16">
        <v>60149.67</v>
      </c>
      <c r="G33" s="16">
        <v>0</v>
      </c>
      <c r="H33" s="16"/>
    </row>
    <row r="34" spans="1:8" ht="22.5" x14ac:dyDescent="0.2">
      <c r="A34" s="12">
        <v>633</v>
      </c>
      <c r="B34" s="13" t="s">
        <v>36</v>
      </c>
      <c r="C34" s="14">
        <v>69535953.159999996</v>
      </c>
      <c r="D34" s="14">
        <v>60255900</v>
      </c>
      <c r="E34" s="14">
        <v>60255900</v>
      </c>
      <c r="F34" s="14">
        <v>48212193.82</v>
      </c>
      <c r="G34" s="16">
        <f t="shared" si="1"/>
        <v>69.334195662875715</v>
      </c>
      <c r="H34" s="16">
        <f t="shared" si="2"/>
        <v>80.012403465884674</v>
      </c>
    </row>
    <row r="35" spans="1:8" ht="22.5" x14ac:dyDescent="0.2">
      <c r="A35" s="15">
        <v>6331</v>
      </c>
      <c r="B35" s="1" t="s">
        <v>37</v>
      </c>
      <c r="C35" s="16">
        <v>63422464.460000001</v>
      </c>
      <c r="D35" s="16" t="s">
        <v>14</v>
      </c>
      <c r="E35" s="16" t="s">
        <v>14</v>
      </c>
      <c r="F35" s="16">
        <v>47310084.439999998</v>
      </c>
      <c r="G35" s="16">
        <f t="shared" si="1"/>
        <v>74.595153062584103</v>
      </c>
      <c r="H35" s="16"/>
    </row>
    <row r="36" spans="1:8" ht="22.5" x14ac:dyDescent="0.2">
      <c r="A36" s="15">
        <v>6332</v>
      </c>
      <c r="B36" s="1" t="s">
        <v>38</v>
      </c>
      <c r="C36" s="16">
        <v>6113488.7000000002</v>
      </c>
      <c r="D36" s="16" t="s">
        <v>14</v>
      </c>
      <c r="E36" s="16" t="s">
        <v>14</v>
      </c>
      <c r="F36" s="16">
        <v>902109.38</v>
      </c>
      <c r="G36" s="16">
        <f t="shared" si="1"/>
        <v>14.756048866173579</v>
      </c>
      <c r="H36" s="16"/>
    </row>
    <row r="37" spans="1:8" s="13" customFormat="1" ht="11.25" customHeight="1" x14ac:dyDescent="0.2">
      <c r="A37" s="12">
        <v>634</v>
      </c>
      <c r="B37" s="13" t="s">
        <v>39</v>
      </c>
      <c r="C37" s="14">
        <v>30963510.109999999</v>
      </c>
      <c r="D37" s="14">
        <v>24530700</v>
      </c>
      <c r="E37" s="14">
        <v>24530700</v>
      </c>
      <c r="F37" s="14">
        <v>23365216.829999998</v>
      </c>
      <c r="G37" s="14">
        <f t="shared" si="1"/>
        <v>75.460491226587223</v>
      </c>
      <c r="H37" s="14">
        <f t="shared" si="2"/>
        <v>95.248879281879425</v>
      </c>
    </row>
    <row r="38" spans="1:8" ht="11.25" customHeight="1" x14ac:dyDescent="0.2">
      <c r="A38" s="15">
        <v>6341</v>
      </c>
      <c r="B38" s="1" t="s">
        <v>40</v>
      </c>
      <c r="C38" s="16">
        <v>30963510.109999999</v>
      </c>
      <c r="D38" s="16" t="s">
        <v>14</v>
      </c>
      <c r="E38" s="16" t="s">
        <v>14</v>
      </c>
      <c r="F38" s="16">
        <v>23365216.829999998</v>
      </c>
      <c r="G38" s="16">
        <f t="shared" si="1"/>
        <v>75.460491226587223</v>
      </c>
      <c r="H38" s="16"/>
    </row>
    <row r="39" spans="1:8" s="13" customFormat="1" ht="11.25" customHeight="1" x14ac:dyDescent="0.2">
      <c r="A39" s="12">
        <v>635</v>
      </c>
      <c r="B39" s="13" t="s">
        <v>41</v>
      </c>
      <c r="C39" s="14">
        <v>322728391.88</v>
      </c>
      <c r="D39" s="14">
        <v>324407000</v>
      </c>
      <c r="E39" s="14">
        <v>324407000</v>
      </c>
      <c r="F39" s="14">
        <v>328829552.14999998</v>
      </c>
      <c r="G39" s="14">
        <f t="shared" si="1"/>
        <v>101.89049380950298</v>
      </c>
      <c r="H39" s="14">
        <f t="shared" si="2"/>
        <v>101.36327272531109</v>
      </c>
    </row>
    <row r="40" spans="1:8" ht="11.25" customHeight="1" x14ac:dyDescent="0.2">
      <c r="A40" s="15">
        <v>6351</v>
      </c>
      <c r="B40" s="1" t="s">
        <v>42</v>
      </c>
      <c r="C40" s="16">
        <v>322728391.88</v>
      </c>
      <c r="D40" s="16" t="s">
        <v>14</v>
      </c>
      <c r="E40" s="16" t="s">
        <v>14</v>
      </c>
      <c r="F40" s="16">
        <v>328829552.14999998</v>
      </c>
      <c r="G40" s="16">
        <f t="shared" si="1"/>
        <v>101.89049380950298</v>
      </c>
      <c r="H40" s="16"/>
    </row>
    <row r="41" spans="1:8" s="13" customFormat="1" ht="22.5" x14ac:dyDescent="0.2">
      <c r="A41" s="12">
        <v>636</v>
      </c>
      <c r="B41" s="13" t="s">
        <v>43</v>
      </c>
      <c r="C41" s="14">
        <v>1855784690.3099999</v>
      </c>
      <c r="D41" s="14">
        <v>1928014250</v>
      </c>
      <c r="E41" s="14">
        <v>1928014250</v>
      </c>
      <c r="F41" s="14">
        <v>1981877282.02</v>
      </c>
      <c r="G41" s="14">
        <f t="shared" si="1"/>
        <v>106.79457010117575</v>
      </c>
      <c r="H41" s="14">
        <f t="shared" si="2"/>
        <v>102.79370507868393</v>
      </c>
    </row>
    <row r="42" spans="1:8" ht="22.5" x14ac:dyDescent="0.2">
      <c r="A42" s="15">
        <v>6361</v>
      </c>
      <c r="B42" s="1" t="s">
        <v>44</v>
      </c>
      <c r="C42" s="16">
        <v>1834768581.6199999</v>
      </c>
      <c r="D42" s="16" t="s">
        <v>14</v>
      </c>
      <c r="E42" s="16" t="s">
        <v>14</v>
      </c>
      <c r="F42" s="16">
        <v>1942376129.8699999</v>
      </c>
      <c r="G42" s="16">
        <f t="shared" si="1"/>
        <v>105.86491121158117</v>
      </c>
      <c r="H42" s="16"/>
    </row>
    <row r="43" spans="1:8" ht="22.5" x14ac:dyDescent="0.2">
      <c r="A43" s="15">
        <v>6362</v>
      </c>
      <c r="B43" s="1" t="s">
        <v>45</v>
      </c>
      <c r="C43" s="16">
        <v>21016108.690000001</v>
      </c>
      <c r="D43" s="16" t="s">
        <v>14</v>
      </c>
      <c r="E43" s="16" t="s">
        <v>14</v>
      </c>
      <c r="F43" s="16">
        <v>39501152.149999999</v>
      </c>
      <c r="G43" s="16">
        <f t="shared" si="1"/>
        <v>187.95654672644346</v>
      </c>
      <c r="H43" s="16"/>
    </row>
    <row r="44" spans="1:8" s="13" customFormat="1" ht="11.25" customHeight="1" x14ac:dyDescent="0.2">
      <c r="A44" s="12">
        <v>638</v>
      </c>
      <c r="B44" s="13" t="s">
        <v>46</v>
      </c>
      <c r="C44" s="14">
        <v>308633391.97000003</v>
      </c>
      <c r="D44" s="14">
        <v>1062714199</v>
      </c>
      <c r="E44" s="14">
        <v>1062714199</v>
      </c>
      <c r="F44" s="14">
        <v>537337872.26999998</v>
      </c>
      <c r="G44" s="14">
        <f t="shared" si="1"/>
        <v>174.10231240378249</v>
      </c>
      <c r="H44" s="14">
        <f t="shared" si="2"/>
        <v>50.56278280422223</v>
      </c>
    </row>
    <row r="45" spans="1:8" ht="11.25" customHeight="1" x14ac:dyDescent="0.2">
      <c r="A45" s="15">
        <v>6381</v>
      </c>
      <c r="B45" s="1" t="s">
        <v>47</v>
      </c>
      <c r="C45" s="16">
        <v>81788413.030000001</v>
      </c>
      <c r="D45" s="16" t="s">
        <v>14</v>
      </c>
      <c r="E45" s="16" t="s">
        <v>14</v>
      </c>
      <c r="F45" s="16">
        <v>99293363.650000006</v>
      </c>
      <c r="G45" s="16">
        <f t="shared" si="1"/>
        <v>121.4027268307299</v>
      </c>
      <c r="H45" s="16"/>
    </row>
    <row r="46" spans="1:8" ht="11.25" customHeight="1" x14ac:dyDescent="0.2">
      <c r="A46" s="15">
        <v>6382</v>
      </c>
      <c r="B46" s="1" t="s">
        <v>48</v>
      </c>
      <c r="C46" s="16">
        <v>226844978.94</v>
      </c>
      <c r="D46" s="16" t="s">
        <v>14</v>
      </c>
      <c r="E46" s="16" t="s">
        <v>14</v>
      </c>
      <c r="F46" s="16">
        <v>438044508.62</v>
      </c>
      <c r="G46" s="16">
        <f t="shared" si="1"/>
        <v>193.10302157309897</v>
      </c>
      <c r="H46" s="16"/>
    </row>
    <row r="47" spans="1:8" s="13" customFormat="1" ht="11.25" customHeight="1" x14ac:dyDescent="0.2">
      <c r="A47" s="12">
        <v>639</v>
      </c>
      <c r="B47" s="13" t="s">
        <v>49</v>
      </c>
      <c r="C47" s="14">
        <v>0</v>
      </c>
      <c r="D47" s="14">
        <v>37843600</v>
      </c>
      <c r="E47" s="14">
        <v>37843600</v>
      </c>
      <c r="F47" s="14">
        <v>0</v>
      </c>
      <c r="G47" s="14">
        <v>0</v>
      </c>
      <c r="H47" s="14">
        <f t="shared" si="2"/>
        <v>0</v>
      </c>
    </row>
    <row r="48" spans="1:8" s="13" customFormat="1" ht="11.25" customHeight="1" x14ac:dyDescent="0.2">
      <c r="A48" s="12">
        <v>64</v>
      </c>
      <c r="B48" s="13" t="s">
        <v>50</v>
      </c>
      <c r="C48" s="14">
        <v>407943754.37</v>
      </c>
      <c r="D48" s="14">
        <v>459339906</v>
      </c>
      <c r="E48" s="14">
        <v>459339906</v>
      </c>
      <c r="F48" s="14">
        <v>420475139.23000002</v>
      </c>
      <c r="G48" s="14">
        <f t="shared" si="1"/>
        <v>103.07184133247796</v>
      </c>
      <c r="H48" s="14">
        <f t="shared" si="2"/>
        <v>91.538996228644677</v>
      </c>
    </row>
    <row r="49" spans="1:8" s="13" customFormat="1" ht="11.25" customHeight="1" x14ac:dyDescent="0.2">
      <c r="A49" s="12">
        <v>641</v>
      </c>
      <c r="B49" s="13" t="s">
        <v>51</v>
      </c>
      <c r="C49" s="14">
        <v>20122985.559999999</v>
      </c>
      <c r="D49" s="14">
        <v>1150006</v>
      </c>
      <c r="E49" s="14">
        <v>1150006</v>
      </c>
      <c r="F49" s="14">
        <v>18319830.969999999</v>
      </c>
      <c r="G49" s="14">
        <f t="shared" si="1"/>
        <v>91.039328708835981</v>
      </c>
      <c r="H49" s="14">
        <f t="shared" si="2"/>
        <v>1593.0204685888593</v>
      </c>
    </row>
    <row r="50" spans="1:8" ht="11.25" customHeight="1" x14ac:dyDescent="0.2">
      <c r="A50" s="15">
        <v>6412</v>
      </c>
      <c r="B50" s="1" t="s">
        <v>52</v>
      </c>
      <c r="C50" s="16">
        <v>288760.5</v>
      </c>
      <c r="D50" s="16" t="s">
        <v>14</v>
      </c>
      <c r="E50" s="16" t="s">
        <v>14</v>
      </c>
      <c r="F50" s="16">
        <v>288199.64</v>
      </c>
      <c r="G50" s="16">
        <f t="shared" si="1"/>
        <v>99.805769833477925</v>
      </c>
      <c r="H50" s="16"/>
    </row>
    <row r="51" spans="1:8" ht="11.25" customHeight="1" x14ac:dyDescent="0.2">
      <c r="A51" s="15">
        <v>6413</v>
      </c>
      <c r="B51" s="1" t="s">
        <v>53</v>
      </c>
      <c r="C51" s="16">
        <v>295957.86</v>
      </c>
      <c r="D51" s="16" t="s">
        <v>14</v>
      </c>
      <c r="E51" s="16" t="s">
        <v>14</v>
      </c>
      <c r="F51" s="16">
        <v>610694.97</v>
      </c>
      <c r="G51" s="16">
        <f t="shared" si="1"/>
        <v>206.3452445561</v>
      </c>
      <c r="H51" s="16"/>
    </row>
    <row r="52" spans="1:8" ht="11.25" customHeight="1" x14ac:dyDescent="0.2">
      <c r="A52" s="15">
        <v>6414</v>
      </c>
      <c r="B52" s="1" t="s">
        <v>54</v>
      </c>
      <c r="C52" s="16">
        <v>1119233.67</v>
      </c>
      <c r="D52" s="16" t="s">
        <v>14</v>
      </c>
      <c r="E52" s="16" t="s">
        <v>14</v>
      </c>
      <c r="F52" s="16">
        <v>1484560.35</v>
      </c>
      <c r="G52" s="16">
        <f t="shared" si="1"/>
        <v>132.64078715573311</v>
      </c>
      <c r="H52" s="16"/>
    </row>
    <row r="53" spans="1:8" ht="11.25" customHeight="1" x14ac:dyDescent="0.2">
      <c r="A53" s="15">
        <v>6415</v>
      </c>
      <c r="B53" s="1" t="s">
        <v>55</v>
      </c>
      <c r="C53" s="16">
        <v>4908644.2699999996</v>
      </c>
      <c r="D53" s="16" t="s">
        <v>14</v>
      </c>
      <c r="E53" s="16" t="s">
        <v>14</v>
      </c>
      <c r="F53" s="16">
        <v>358698.62</v>
      </c>
      <c r="G53" s="16">
        <f t="shared" si="1"/>
        <v>7.3074885909383696</v>
      </c>
      <c r="H53" s="16"/>
    </row>
    <row r="54" spans="1:8" ht="11.25" customHeight="1" x14ac:dyDescent="0.2">
      <c r="A54" s="15">
        <v>6416</v>
      </c>
      <c r="B54" s="1" t="s">
        <v>56</v>
      </c>
      <c r="C54" s="16">
        <v>37129</v>
      </c>
      <c r="D54" s="16" t="s">
        <v>14</v>
      </c>
      <c r="E54" s="16" t="s">
        <v>14</v>
      </c>
      <c r="F54" s="16">
        <v>131965.79999999999</v>
      </c>
      <c r="G54" s="16">
        <f t="shared" si="1"/>
        <v>355.4251393789221</v>
      </c>
      <c r="H54" s="16"/>
    </row>
    <row r="55" spans="1:8" ht="22.5" x14ac:dyDescent="0.2">
      <c r="A55" s="15">
        <v>6417</v>
      </c>
      <c r="B55" s="1" t="s">
        <v>57</v>
      </c>
      <c r="C55" s="16">
        <v>13468729.6</v>
      </c>
      <c r="D55" s="16" t="s">
        <v>14</v>
      </c>
      <c r="E55" s="16" t="s">
        <v>14</v>
      </c>
      <c r="F55" s="16">
        <v>14582611.27</v>
      </c>
      <c r="G55" s="16">
        <f t="shared" si="1"/>
        <v>108.27013165369361</v>
      </c>
      <c r="H55" s="16"/>
    </row>
    <row r="56" spans="1:8" ht="11.25" customHeight="1" x14ac:dyDescent="0.2">
      <c r="A56" s="15">
        <v>6419</v>
      </c>
      <c r="B56" s="1" t="s">
        <v>58</v>
      </c>
      <c r="C56" s="16">
        <v>4530.66</v>
      </c>
      <c r="D56" s="16" t="s">
        <v>14</v>
      </c>
      <c r="E56" s="16" t="s">
        <v>14</v>
      </c>
      <c r="F56" s="16">
        <v>863100.32</v>
      </c>
      <c r="G56" s="16">
        <f t="shared" si="1"/>
        <v>19050.211668940065</v>
      </c>
      <c r="H56" s="16">
        <v>0</v>
      </c>
    </row>
    <row r="57" spans="1:8" s="13" customFormat="1" ht="11.25" customHeight="1" x14ac:dyDescent="0.2">
      <c r="A57" s="12">
        <v>642</v>
      </c>
      <c r="B57" s="13" t="s">
        <v>59</v>
      </c>
      <c r="C57" s="14">
        <v>387776410.64999998</v>
      </c>
      <c r="D57" s="14">
        <v>457689900</v>
      </c>
      <c r="E57" s="14">
        <v>457689900</v>
      </c>
      <c r="F57" s="14">
        <v>401612412.79000002</v>
      </c>
      <c r="G57" s="14">
        <f t="shared" si="1"/>
        <v>103.56803605376814</v>
      </c>
      <c r="H57" s="14">
        <f t="shared" si="2"/>
        <v>87.747711450482086</v>
      </c>
    </row>
    <row r="58" spans="1:8" ht="11.25" customHeight="1" x14ac:dyDescent="0.2">
      <c r="A58" s="15">
        <v>6421</v>
      </c>
      <c r="B58" s="1" t="s">
        <v>60</v>
      </c>
      <c r="C58" s="16">
        <v>6505075.5499999998</v>
      </c>
      <c r="D58" s="16" t="s">
        <v>14</v>
      </c>
      <c r="E58" s="16" t="s">
        <v>14</v>
      </c>
      <c r="F58" s="16">
        <v>3370577.37</v>
      </c>
      <c r="G58" s="16">
        <f t="shared" si="1"/>
        <v>51.814576849918367</v>
      </c>
      <c r="H58" s="16"/>
    </row>
    <row r="59" spans="1:8" ht="11.25" customHeight="1" x14ac:dyDescent="0.2">
      <c r="A59" s="15">
        <v>6422</v>
      </c>
      <c r="B59" s="1" t="s">
        <v>61</v>
      </c>
      <c r="C59" s="16">
        <v>108718304.45999999</v>
      </c>
      <c r="D59" s="16" t="s">
        <v>14</v>
      </c>
      <c r="E59" s="16" t="s">
        <v>14</v>
      </c>
      <c r="F59" s="16">
        <v>122039606.20999999</v>
      </c>
      <c r="G59" s="16">
        <f t="shared" si="1"/>
        <v>112.25304406297214</v>
      </c>
      <c r="H59" s="16"/>
    </row>
    <row r="60" spans="1:8" ht="11.25" customHeight="1" x14ac:dyDescent="0.2">
      <c r="A60" s="15">
        <v>6423</v>
      </c>
      <c r="B60" s="1" t="s">
        <v>62</v>
      </c>
      <c r="C60" s="16">
        <v>39626050.170000002</v>
      </c>
      <c r="D60" s="16" t="s">
        <v>14</v>
      </c>
      <c r="E60" s="16" t="s">
        <v>14</v>
      </c>
      <c r="F60" s="16">
        <v>38045549.25</v>
      </c>
      <c r="G60" s="16">
        <f t="shared" si="1"/>
        <v>96.011459852244968</v>
      </c>
      <c r="H60" s="16"/>
    </row>
    <row r="61" spans="1:8" ht="11.25" customHeight="1" x14ac:dyDescent="0.2">
      <c r="A61" s="15">
        <v>6424</v>
      </c>
      <c r="B61" s="1" t="s">
        <v>63</v>
      </c>
      <c r="C61" s="16">
        <v>228995435.78</v>
      </c>
      <c r="D61" s="16" t="s">
        <v>14</v>
      </c>
      <c r="E61" s="16" t="s">
        <v>14</v>
      </c>
      <c r="F61" s="16">
        <v>235246354.06999999</v>
      </c>
      <c r="G61" s="16">
        <f t="shared" si="1"/>
        <v>102.72971304808247</v>
      </c>
      <c r="H61" s="16"/>
    </row>
    <row r="62" spans="1:8" ht="11.25" customHeight="1" x14ac:dyDescent="0.2">
      <c r="A62" s="15">
        <v>6425</v>
      </c>
      <c r="B62" s="1" t="s">
        <v>64</v>
      </c>
      <c r="C62" s="16">
        <v>840667.4</v>
      </c>
      <c r="D62" s="16" t="s">
        <v>14</v>
      </c>
      <c r="E62" s="16" t="s">
        <v>14</v>
      </c>
      <c r="F62" s="16">
        <v>26</v>
      </c>
      <c r="G62" s="16">
        <f t="shared" si="1"/>
        <v>3.0927808072490977E-3</v>
      </c>
      <c r="H62" s="16"/>
    </row>
    <row r="63" spans="1:8" ht="11.25" customHeight="1" x14ac:dyDescent="0.2">
      <c r="A63" s="15">
        <v>6429</v>
      </c>
      <c r="B63" s="1" t="s">
        <v>65</v>
      </c>
      <c r="C63" s="16">
        <v>3090877.29</v>
      </c>
      <c r="D63" s="16" t="s">
        <v>14</v>
      </c>
      <c r="E63" s="16" t="s">
        <v>14</v>
      </c>
      <c r="F63" s="16">
        <v>2910299.89</v>
      </c>
      <c r="G63" s="16">
        <f t="shared" si="1"/>
        <v>94.157729891632158</v>
      </c>
      <c r="H63" s="16"/>
    </row>
    <row r="64" spans="1:8" s="13" customFormat="1" ht="11.25" customHeight="1" x14ac:dyDescent="0.2">
      <c r="A64" s="12">
        <v>643</v>
      </c>
      <c r="B64" s="13" t="s">
        <v>66</v>
      </c>
      <c r="C64" s="14">
        <v>44358.16</v>
      </c>
      <c r="D64" s="14">
        <v>500000</v>
      </c>
      <c r="E64" s="14">
        <v>500000</v>
      </c>
      <c r="F64" s="14">
        <v>542895.47</v>
      </c>
      <c r="G64" s="14">
        <f t="shared" si="1"/>
        <v>1223.8908692335299</v>
      </c>
      <c r="H64" s="14">
        <f t="shared" si="2"/>
        <v>108.57909399999998</v>
      </c>
    </row>
    <row r="65" spans="1:8" ht="22.5" x14ac:dyDescent="0.2">
      <c r="A65" s="15">
        <v>6432</v>
      </c>
      <c r="B65" s="1" t="s">
        <v>67</v>
      </c>
      <c r="C65" s="16">
        <v>39960.9</v>
      </c>
      <c r="D65" s="16" t="s">
        <v>14</v>
      </c>
      <c r="E65" s="16" t="s">
        <v>14</v>
      </c>
      <c r="F65" s="16">
        <v>34705.800000000003</v>
      </c>
      <c r="G65" s="16">
        <f t="shared" si="1"/>
        <v>86.849395283890004</v>
      </c>
      <c r="H65" s="16"/>
    </row>
    <row r="66" spans="1:8" ht="22.5" x14ac:dyDescent="0.2">
      <c r="A66" s="15">
        <v>6434</v>
      </c>
      <c r="B66" s="1" t="s">
        <v>68</v>
      </c>
      <c r="C66" s="16">
        <v>4397.26</v>
      </c>
      <c r="D66" s="16" t="s">
        <v>14</v>
      </c>
      <c r="E66" s="16" t="s">
        <v>14</v>
      </c>
      <c r="F66" s="16">
        <v>508189.67</v>
      </c>
      <c r="G66" s="16">
        <f t="shared" si="1"/>
        <v>11556.962062739067</v>
      </c>
      <c r="H66" s="16"/>
    </row>
    <row r="67" spans="1:8" s="13" customFormat="1" ht="22.5" x14ac:dyDescent="0.2">
      <c r="A67" s="12">
        <v>65</v>
      </c>
      <c r="B67" s="13" t="s">
        <v>69</v>
      </c>
      <c r="C67" s="14">
        <v>1498119289.52</v>
      </c>
      <c r="D67" s="14">
        <v>1564219350</v>
      </c>
      <c r="E67" s="14">
        <v>1564219350</v>
      </c>
      <c r="F67" s="14">
        <v>1578761453.72</v>
      </c>
      <c r="G67" s="14">
        <f t="shared" si="1"/>
        <v>105.38289338934004</v>
      </c>
      <c r="H67" s="14">
        <f t="shared" si="2"/>
        <v>100.92967164227957</v>
      </c>
    </row>
    <row r="68" spans="1:8" s="13" customFormat="1" ht="11.25" customHeight="1" x14ac:dyDescent="0.2">
      <c r="A68" s="12">
        <v>651</v>
      </c>
      <c r="B68" s="13" t="s">
        <v>70</v>
      </c>
      <c r="C68" s="14">
        <v>29921245.629999999</v>
      </c>
      <c r="D68" s="14">
        <v>41620000</v>
      </c>
      <c r="E68" s="14">
        <v>41620000</v>
      </c>
      <c r="F68" s="14">
        <v>32076395.390000001</v>
      </c>
      <c r="G68" s="14">
        <f t="shared" si="1"/>
        <v>107.20274077707239</v>
      </c>
      <c r="H68" s="14">
        <f t="shared" si="2"/>
        <v>77.069666962998568</v>
      </c>
    </row>
    <row r="69" spans="1:8" ht="11.25" customHeight="1" x14ac:dyDescent="0.2">
      <c r="A69" s="15">
        <v>6512</v>
      </c>
      <c r="B69" s="1" t="s">
        <v>71</v>
      </c>
      <c r="C69" s="16">
        <v>17519065.780000001</v>
      </c>
      <c r="D69" s="16" t="s">
        <v>14</v>
      </c>
      <c r="E69" s="16" t="s">
        <v>14</v>
      </c>
      <c r="F69" s="16">
        <v>21920987.850000001</v>
      </c>
      <c r="G69" s="16">
        <f t="shared" si="1"/>
        <v>125.1264657903465</v>
      </c>
      <c r="H69" s="16"/>
    </row>
    <row r="70" spans="1:8" ht="11.25" customHeight="1" x14ac:dyDescent="0.2">
      <c r="A70" s="15">
        <v>6513</v>
      </c>
      <c r="B70" s="1" t="s">
        <v>72</v>
      </c>
      <c r="C70" s="16">
        <v>10263947.43</v>
      </c>
      <c r="D70" s="16" t="s">
        <v>14</v>
      </c>
      <c r="E70" s="16" t="s">
        <v>14</v>
      </c>
      <c r="F70" s="16">
        <v>6175726.1500000004</v>
      </c>
      <c r="G70" s="16">
        <f t="shared" si="1"/>
        <v>60.169113220019689</v>
      </c>
      <c r="H70" s="16"/>
    </row>
    <row r="71" spans="1:8" ht="11.25" customHeight="1" x14ac:dyDescent="0.2">
      <c r="A71" s="15">
        <v>6514</v>
      </c>
      <c r="B71" s="1" t="s">
        <v>73</v>
      </c>
      <c r="C71" s="16">
        <v>2138232.42</v>
      </c>
      <c r="D71" s="16" t="s">
        <v>14</v>
      </c>
      <c r="E71" s="16" t="s">
        <v>14</v>
      </c>
      <c r="F71" s="16">
        <v>3979681.39</v>
      </c>
      <c r="G71" s="16">
        <f t="shared" si="1"/>
        <v>186.12015011913439</v>
      </c>
      <c r="H71" s="16"/>
    </row>
    <row r="72" spans="1:8" s="13" customFormat="1" ht="11.25" customHeight="1" x14ac:dyDescent="0.2">
      <c r="A72" s="12">
        <v>652</v>
      </c>
      <c r="B72" s="13" t="s">
        <v>74</v>
      </c>
      <c r="C72" s="14">
        <v>485623631.14999998</v>
      </c>
      <c r="D72" s="14">
        <v>532599350</v>
      </c>
      <c r="E72" s="14">
        <v>532599350</v>
      </c>
      <c r="F72" s="14">
        <v>578518218.35000002</v>
      </c>
      <c r="G72" s="14">
        <f t="shared" si="1"/>
        <v>119.12892644454254</v>
      </c>
      <c r="H72" s="14">
        <f t="shared" si="2"/>
        <v>108.6216530962721</v>
      </c>
    </row>
    <row r="73" spans="1:8" ht="11.25" customHeight="1" x14ac:dyDescent="0.2">
      <c r="A73" s="15">
        <v>6521</v>
      </c>
      <c r="B73" s="1" t="s">
        <v>75</v>
      </c>
      <c r="C73" s="16">
        <v>650</v>
      </c>
      <c r="D73" s="16" t="s">
        <v>14</v>
      </c>
      <c r="E73" s="16" t="s">
        <v>14</v>
      </c>
      <c r="F73" s="16">
        <v>244298.1</v>
      </c>
      <c r="G73" s="16">
        <f t="shared" si="1"/>
        <v>37584.323076923079</v>
      </c>
      <c r="H73" s="16"/>
    </row>
    <row r="74" spans="1:8" ht="11.25" customHeight="1" x14ac:dyDescent="0.2">
      <c r="A74" s="15">
        <v>6522</v>
      </c>
      <c r="B74" s="1" t="s">
        <v>76</v>
      </c>
      <c r="C74" s="16">
        <v>1203713.22</v>
      </c>
      <c r="D74" s="16" t="s">
        <v>14</v>
      </c>
      <c r="E74" s="16" t="s">
        <v>14</v>
      </c>
      <c r="F74" s="16">
        <v>1201461.47</v>
      </c>
      <c r="G74" s="16">
        <f t="shared" si="1"/>
        <v>99.812933017384324</v>
      </c>
      <c r="H74" s="16"/>
    </row>
    <row r="75" spans="1:8" ht="11.25" customHeight="1" x14ac:dyDescent="0.2">
      <c r="A75" s="15">
        <v>6524</v>
      </c>
      <c r="B75" s="1" t="s">
        <v>77</v>
      </c>
      <c r="C75" s="16">
        <v>469407.9</v>
      </c>
      <c r="D75" s="16" t="s">
        <v>14</v>
      </c>
      <c r="E75" s="16" t="s">
        <v>14</v>
      </c>
      <c r="F75" s="16">
        <v>433098.9</v>
      </c>
      <c r="G75" s="16">
        <f t="shared" ref="G75:G139" si="3">F75/C75*100</f>
        <v>92.264936316580943</v>
      </c>
      <c r="H75" s="16"/>
    </row>
    <row r="76" spans="1:8" ht="11.25" customHeight="1" x14ac:dyDescent="0.2">
      <c r="A76" s="15">
        <v>6526</v>
      </c>
      <c r="B76" s="1" t="s">
        <v>78</v>
      </c>
      <c r="C76" s="16">
        <v>483801523.02999997</v>
      </c>
      <c r="D76" s="16" t="s">
        <v>14</v>
      </c>
      <c r="E76" s="16" t="s">
        <v>14</v>
      </c>
      <c r="F76" s="16">
        <v>554534789.88</v>
      </c>
      <c r="G76" s="16">
        <f t="shared" si="3"/>
        <v>114.62030677518433</v>
      </c>
      <c r="H76" s="16"/>
    </row>
    <row r="77" spans="1:8" ht="11.25" customHeight="1" x14ac:dyDescent="0.2">
      <c r="A77" s="15">
        <v>6527</v>
      </c>
      <c r="B77" s="1" t="s">
        <v>79</v>
      </c>
      <c r="C77" s="16">
        <v>0</v>
      </c>
      <c r="D77" s="16" t="s">
        <v>14</v>
      </c>
      <c r="E77" s="16" t="s">
        <v>14</v>
      </c>
      <c r="F77" s="16">
        <v>22104570</v>
      </c>
      <c r="G77" s="16">
        <v>0</v>
      </c>
      <c r="H77" s="16"/>
    </row>
    <row r="78" spans="1:8" ht="22.5" x14ac:dyDescent="0.2">
      <c r="A78" s="15">
        <v>6528</v>
      </c>
      <c r="B78" s="1" t="s">
        <v>80</v>
      </c>
      <c r="C78" s="16">
        <v>148337</v>
      </c>
      <c r="D78" s="16" t="s">
        <v>14</v>
      </c>
      <c r="E78" s="16" t="s">
        <v>14</v>
      </c>
      <c r="F78" s="16">
        <v>0</v>
      </c>
      <c r="G78" s="16">
        <f t="shared" si="3"/>
        <v>0</v>
      </c>
      <c r="H78" s="16"/>
    </row>
    <row r="79" spans="1:8" s="13" customFormat="1" ht="11.25" customHeight="1" x14ac:dyDescent="0.2">
      <c r="A79" s="12">
        <v>653</v>
      </c>
      <c r="B79" s="13" t="s">
        <v>81</v>
      </c>
      <c r="C79" s="14">
        <v>982574412.74000001</v>
      </c>
      <c r="D79" s="14">
        <v>990000000</v>
      </c>
      <c r="E79" s="14">
        <v>990000000</v>
      </c>
      <c r="F79" s="14">
        <v>968166839.98000002</v>
      </c>
      <c r="G79" s="14">
        <f t="shared" si="3"/>
        <v>98.533691436170912</v>
      </c>
      <c r="H79" s="14">
        <f t="shared" ref="H79:H140" si="4">F79/E79*100</f>
        <v>97.794630301010102</v>
      </c>
    </row>
    <row r="80" spans="1:8" ht="11.25" customHeight="1" x14ac:dyDescent="0.2">
      <c r="A80" s="15">
        <v>6531</v>
      </c>
      <c r="B80" s="1" t="s">
        <v>82</v>
      </c>
      <c r="C80" s="16">
        <v>233711705.68000001</v>
      </c>
      <c r="D80" s="16" t="s">
        <v>14</v>
      </c>
      <c r="E80" s="16" t="s">
        <v>14</v>
      </c>
      <c r="F80" s="16">
        <v>218947114.38</v>
      </c>
      <c r="G80" s="16">
        <f t="shared" si="3"/>
        <v>93.682562344474178</v>
      </c>
      <c r="H80" s="16"/>
    </row>
    <row r="81" spans="1:8" ht="11.25" customHeight="1" x14ac:dyDescent="0.2">
      <c r="A81" s="15">
        <v>6532</v>
      </c>
      <c r="B81" s="1" t="s">
        <v>83</v>
      </c>
      <c r="C81" s="16">
        <v>748861812.55999994</v>
      </c>
      <c r="D81" s="16" t="s">
        <v>14</v>
      </c>
      <c r="E81" s="16" t="s">
        <v>14</v>
      </c>
      <c r="F81" s="16">
        <v>749213888.51999998</v>
      </c>
      <c r="G81" s="16">
        <f t="shared" si="3"/>
        <v>100.04701481022198</v>
      </c>
      <c r="H81" s="16"/>
    </row>
    <row r="82" spans="1:8" ht="11.25" customHeight="1" x14ac:dyDescent="0.2">
      <c r="A82" s="15">
        <v>6533</v>
      </c>
      <c r="B82" s="1" t="s">
        <v>84</v>
      </c>
      <c r="C82" s="16">
        <v>894.5</v>
      </c>
      <c r="D82" s="16" t="s">
        <v>14</v>
      </c>
      <c r="E82" s="16" t="s">
        <v>14</v>
      </c>
      <c r="F82" s="16">
        <v>5837.08</v>
      </c>
      <c r="G82" s="16">
        <f t="shared" si="3"/>
        <v>652.55226383454442</v>
      </c>
      <c r="H82" s="16"/>
    </row>
    <row r="83" spans="1:8" s="13" customFormat="1" ht="22.5" x14ac:dyDescent="0.2">
      <c r="A83" s="12">
        <v>66</v>
      </c>
      <c r="B83" s="13" t="s">
        <v>292</v>
      </c>
      <c r="C83" s="14">
        <v>264369569.69</v>
      </c>
      <c r="D83" s="14">
        <v>302644594</v>
      </c>
      <c r="E83" s="14">
        <v>302644594</v>
      </c>
      <c r="F83" s="14">
        <v>294779482.04000002</v>
      </c>
      <c r="G83" s="14">
        <f t="shared" si="3"/>
        <v>111.50280358880136</v>
      </c>
      <c r="H83" s="14">
        <f t="shared" si="4"/>
        <v>97.401205203751303</v>
      </c>
    </row>
    <row r="84" spans="1:8" s="13" customFormat="1" x14ac:dyDescent="0.2">
      <c r="A84" s="12">
        <v>661</v>
      </c>
      <c r="B84" s="13" t="s">
        <v>85</v>
      </c>
      <c r="C84" s="14">
        <v>239633689.69</v>
      </c>
      <c r="D84" s="14">
        <v>280863394</v>
      </c>
      <c r="E84" s="14">
        <v>280863394</v>
      </c>
      <c r="F84" s="14">
        <v>266925028.81999999</v>
      </c>
      <c r="G84" s="14">
        <f t="shared" si="3"/>
        <v>111.38877390958892</v>
      </c>
      <c r="H84" s="14">
        <f t="shared" si="4"/>
        <v>95.037315122667778</v>
      </c>
    </row>
    <row r="85" spans="1:8" ht="11.25" customHeight="1" x14ac:dyDescent="0.2">
      <c r="A85" s="15">
        <v>6614</v>
      </c>
      <c r="B85" s="1" t="s">
        <v>86</v>
      </c>
      <c r="C85" s="16">
        <v>18688962.5</v>
      </c>
      <c r="D85" s="16" t="s">
        <v>14</v>
      </c>
      <c r="E85" s="16" t="s">
        <v>14</v>
      </c>
      <c r="F85" s="16">
        <v>21379503.640000001</v>
      </c>
      <c r="G85" s="16">
        <f t="shared" si="3"/>
        <v>114.39641788569055</v>
      </c>
      <c r="H85" s="16"/>
    </row>
    <row r="86" spans="1:8" ht="11.25" customHeight="1" x14ac:dyDescent="0.2">
      <c r="A86" s="15">
        <v>6615</v>
      </c>
      <c r="B86" s="1" t="s">
        <v>87</v>
      </c>
      <c r="C86" s="16">
        <v>220944727.19</v>
      </c>
      <c r="D86" s="16" t="s">
        <v>14</v>
      </c>
      <c r="E86" s="16" t="s">
        <v>14</v>
      </c>
      <c r="F86" s="16">
        <v>245545525.18000001</v>
      </c>
      <c r="G86" s="16">
        <f t="shared" si="3"/>
        <v>111.13436754199827</v>
      </c>
      <c r="H86" s="16"/>
    </row>
    <row r="87" spans="1:8" s="13" customFormat="1" ht="22.5" x14ac:dyDescent="0.2">
      <c r="A87" s="12">
        <v>663</v>
      </c>
      <c r="B87" s="13" t="s">
        <v>293</v>
      </c>
      <c r="C87" s="14">
        <v>24735880</v>
      </c>
      <c r="D87" s="14">
        <v>21781200</v>
      </c>
      <c r="E87" s="14">
        <v>21781200</v>
      </c>
      <c r="F87" s="14">
        <v>27854453.219999999</v>
      </c>
      <c r="G87" s="14">
        <f t="shared" si="3"/>
        <v>112.60748847423257</v>
      </c>
      <c r="H87" s="14">
        <f t="shared" si="4"/>
        <v>127.88300561952508</v>
      </c>
    </row>
    <row r="88" spans="1:8" ht="11.25" customHeight="1" x14ac:dyDescent="0.2">
      <c r="A88" s="15">
        <v>6631</v>
      </c>
      <c r="B88" s="1" t="s">
        <v>88</v>
      </c>
      <c r="C88" s="16">
        <v>22100271.899999999</v>
      </c>
      <c r="D88" s="16" t="s">
        <v>14</v>
      </c>
      <c r="E88" s="16" t="s">
        <v>14</v>
      </c>
      <c r="F88" s="16">
        <v>21622045.399999999</v>
      </c>
      <c r="G88" s="16">
        <f t="shared" si="3"/>
        <v>97.83610580827289</v>
      </c>
      <c r="H88" s="16"/>
    </row>
    <row r="89" spans="1:8" ht="11.25" customHeight="1" x14ac:dyDescent="0.2">
      <c r="A89" s="15">
        <v>6632</v>
      </c>
      <c r="B89" s="1" t="s">
        <v>89</v>
      </c>
      <c r="C89" s="16">
        <v>2635608.1</v>
      </c>
      <c r="D89" s="16" t="s">
        <v>14</v>
      </c>
      <c r="E89" s="16" t="s">
        <v>14</v>
      </c>
      <c r="F89" s="16">
        <v>6232407.8200000003</v>
      </c>
      <c r="G89" s="16">
        <f t="shared" si="3"/>
        <v>236.46944399662453</v>
      </c>
      <c r="H89" s="16"/>
    </row>
    <row r="90" spans="1:8" s="13" customFormat="1" ht="22.5" x14ac:dyDescent="0.2">
      <c r="A90" s="12">
        <v>67</v>
      </c>
      <c r="B90" s="13" t="s">
        <v>90</v>
      </c>
      <c r="C90" s="14">
        <v>1344059669.5799999</v>
      </c>
      <c r="D90" s="14">
        <v>1471942000</v>
      </c>
      <c r="E90" s="14">
        <v>1471942000</v>
      </c>
      <c r="F90" s="14">
        <v>1461830522.03</v>
      </c>
      <c r="G90" s="14">
        <f t="shared" si="3"/>
        <v>108.7623232149211</v>
      </c>
      <c r="H90" s="14">
        <f t="shared" si="4"/>
        <v>99.313051875005939</v>
      </c>
    </row>
    <row r="91" spans="1:8" s="13" customFormat="1" ht="11.25" customHeight="1" x14ac:dyDescent="0.2">
      <c r="A91" s="12">
        <v>673</v>
      </c>
      <c r="B91" s="13" t="s">
        <v>91</v>
      </c>
      <c r="C91" s="14">
        <v>1344059669.5799999</v>
      </c>
      <c r="D91" s="14">
        <v>1471942000</v>
      </c>
      <c r="E91" s="14">
        <v>1471942000</v>
      </c>
      <c r="F91" s="14">
        <v>1461830522.03</v>
      </c>
      <c r="G91" s="14">
        <f t="shared" si="3"/>
        <v>108.7623232149211</v>
      </c>
      <c r="H91" s="14">
        <f t="shared" si="4"/>
        <v>99.313051875005939</v>
      </c>
    </row>
    <row r="92" spans="1:8" ht="11.25" customHeight="1" x14ac:dyDescent="0.2">
      <c r="A92" s="15">
        <v>6731</v>
      </c>
      <c r="B92" s="1" t="s">
        <v>91</v>
      </c>
      <c r="C92" s="16">
        <v>1344059669.5799999</v>
      </c>
      <c r="D92" s="16" t="s">
        <v>14</v>
      </c>
      <c r="E92" s="16" t="s">
        <v>14</v>
      </c>
      <c r="F92" s="16">
        <v>1461830522.03</v>
      </c>
      <c r="G92" s="16">
        <f t="shared" si="3"/>
        <v>108.7623232149211</v>
      </c>
      <c r="H92" s="16"/>
    </row>
    <row r="93" spans="1:8" s="13" customFormat="1" ht="11.25" customHeight="1" x14ac:dyDescent="0.2">
      <c r="A93" s="12">
        <v>68</v>
      </c>
      <c r="B93" s="13" t="s">
        <v>92</v>
      </c>
      <c r="C93" s="14">
        <v>87860900.700000003</v>
      </c>
      <c r="D93" s="14">
        <v>88421300</v>
      </c>
      <c r="E93" s="14">
        <v>88421300</v>
      </c>
      <c r="F93" s="14">
        <v>73330757.519999996</v>
      </c>
      <c r="G93" s="14">
        <f t="shared" si="3"/>
        <v>83.46233300110022</v>
      </c>
      <c r="H93" s="14">
        <f t="shared" si="4"/>
        <v>82.933362798330251</v>
      </c>
    </row>
    <row r="94" spans="1:8" s="13" customFormat="1" ht="11.25" customHeight="1" x14ac:dyDescent="0.2">
      <c r="A94" s="12">
        <v>681</v>
      </c>
      <c r="B94" s="13" t="s">
        <v>93</v>
      </c>
      <c r="C94" s="14">
        <v>17735833.350000001</v>
      </c>
      <c r="D94" s="14">
        <v>25000000</v>
      </c>
      <c r="E94" s="14">
        <v>25000000</v>
      </c>
      <c r="F94" s="14">
        <v>19602409.789999999</v>
      </c>
      <c r="G94" s="14">
        <f t="shared" si="3"/>
        <v>110.52432329039672</v>
      </c>
      <c r="H94" s="14">
        <f t="shared" si="4"/>
        <v>78.409639159999998</v>
      </c>
    </row>
    <row r="95" spans="1:8" ht="11.25" customHeight="1" x14ac:dyDescent="0.2">
      <c r="A95" s="15">
        <v>6819</v>
      </c>
      <c r="B95" s="1" t="s">
        <v>94</v>
      </c>
      <c r="C95" s="16">
        <v>17735833.350000001</v>
      </c>
      <c r="D95" s="16" t="s">
        <v>14</v>
      </c>
      <c r="E95" s="16" t="s">
        <v>14</v>
      </c>
      <c r="F95" s="16">
        <v>19602409.789999999</v>
      </c>
      <c r="G95" s="16">
        <f t="shared" si="3"/>
        <v>110.52432329039672</v>
      </c>
      <c r="H95" s="16"/>
    </row>
    <row r="96" spans="1:8" s="13" customFormat="1" ht="11.25" customHeight="1" x14ac:dyDescent="0.2">
      <c r="A96" s="12">
        <v>683</v>
      </c>
      <c r="B96" s="13" t="s">
        <v>95</v>
      </c>
      <c r="C96" s="14">
        <v>70125067.349999994</v>
      </c>
      <c r="D96" s="14">
        <v>63421300</v>
      </c>
      <c r="E96" s="14">
        <v>63421300</v>
      </c>
      <c r="F96" s="14">
        <v>53728347.729999997</v>
      </c>
      <c r="G96" s="14">
        <f t="shared" si="3"/>
        <v>76.617891091408694</v>
      </c>
      <c r="H96" s="14">
        <f t="shared" si="4"/>
        <v>84.716566405923558</v>
      </c>
    </row>
    <row r="97" spans="1:10" ht="11.25" customHeight="1" x14ac:dyDescent="0.2">
      <c r="A97" s="15">
        <v>6831</v>
      </c>
      <c r="B97" s="1" t="s">
        <v>95</v>
      </c>
      <c r="C97" s="16">
        <v>70125067.349999994</v>
      </c>
      <c r="D97" s="16" t="s">
        <v>14</v>
      </c>
      <c r="E97" s="16" t="s">
        <v>14</v>
      </c>
      <c r="F97" s="16">
        <v>53728347.729999997</v>
      </c>
      <c r="G97" s="16">
        <f t="shared" si="3"/>
        <v>76.617891091408694</v>
      </c>
      <c r="H97" s="16"/>
    </row>
    <row r="98" spans="1:10" ht="11.25" customHeight="1" x14ac:dyDescent="0.2">
      <c r="A98" s="8">
        <v>7</v>
      </c>
      <c r="B98" s="9" t="s">
        <v>96</v>
      </c>
      <c r="C98" s="10">
        <v>251313605.96000001</v>
      </c>
      <c r="D98" s="10">
        <v>331648500</v>
      </c>
      <c r="E98" s="10">
        <v>331648500</v>
      </c>
      <c r="F98" s="10">
        <v>58360926.229999997</v>
      </c>
      <c r="G98" s="10">
        <f t="shared" si="3"/>
        <v>23.222350420330578</v>
      </c>
      <c r="H98" s="10">
        <f t="shared" si="4"/>
        <v>17.597223032819382</v>
      </c>
      <c r="J98" s="11"/>
    </row>
    <row r="99" spans="1:10" s="13" customFormat="1" ht="11.25" customHeight="1" x14ac:dyDescent="0.2">
      <c r="A99" s="12">
        <v>71</v>
      </c>
      <c r="B99" s="13" t="s">
        <v>97</v>
      </c>
      <c r="C99" s="14">
        <v>24008575.02</v>
      </c>
      <c r="D99" s="14">
        <v>127000000</v>
      </c>
      <c r="E99" s="14">
        <v>127000000</v>
      </c>
      <c r="F99" s="14">
        <v>17157400.23</v>
      </c>
      <c r="G99" s="14">
        <f t="shared" si="3"/>
        <v>71.463634204475994</v>
      </c>
      <c r="H99" s="14">
        <f t="shared" si="4"/>
        <v>13.509763960629922</v>
      </c>
    </row>
    <row r="100" spans="1:10" s="13" customFormat="1" ht="11.25" customHeight="1" x14ac:dyDescent="0.2">
      <c r="A100" s="12">
        <v>711</v>
      </c>
      <c r="B100" s="13" t="s">
        <v>98</v>
      </c>
      <c r="C100" s="14">
        <v>23167459.100000001</v>
      </c>
      <c r="D100" s="14">
        <v>124000000</v>
      </c>
      <c r="E100" s="14">
        <v>124000000</v>
      </c>
      <c r="F100" s="14">
        <v>16098304.57</v>
      </c>
      <c r="G100" s="14">
        <f t="shared" si="3"/>
        <v>69.486707629495712</v>
      </c>
      <c r="H100" s="14">
        <f t="shared" si="4"/>
        <v>12.98250368548387</v>
      </c>
    </row>
    <row r="101" spans="1:10" ht="11.25" customHeight="1" x14ac:dyDescent="0.2">
      <c r="A101" s="15">
        <v>7111</v>
      </c>
      <c r="B101" s="1" t="s">
        <v>99</v>
      </c>
      <c r="C101" s="16">
        <v>23013307.100000001</v>
      </c>
      <c r="D101" s="16" t="s">
        <v>14</v>
      </c>
      <c r="E101" s="16" t="s">
        <v>14</v>
      </c>
      <c r="F101" s="16">
        <v>15958479.57</v>
      </c>
      <c r="G101" s="16">
        <f t="shared" si="3"/>
        <v>69.34457312308669</v>
      </c>
      <c r="H101" s="16"/>
    </row>
    <row r="102" spans="1:10" ht="11.25" customHeight="1" x14ac:dyDescent="0.2">
      <c r="A102" s="15">
        <v>7112</v>
      </c>
      <c r="B102" s="1" t="s">
        <v>100</v>
      </c>
      <c r="C102" s="16">
        <v>154152</v>
      </c>
      <c r="D102" s="16" t="s">
        <v>14</v>
      </c>
      <c r="E102" s="16" t="s">
        <v>14</v>
      </c>
      <c r="F102" s="16">
        <v>139825</v>
      </c>
      <c r="G102" s="16">
        <f t="shared" si="3"/>
        <v>90.705926617883648</v>
      </c>
      <c r="H102" s="16"/>
    </row>
    <row r="103" spans="1:10" s="13" customFormat="1" ht="11.25" customHeight="1" x14ac:dyDescent="0.2">
      <c r="A103" s="12">
        <v>712</v>
      </c>
      <c r="B103" s="13" t="s">
        <v>101</v>
      </c>
      <c r="C103" s="14">
        <v>841115.92</v>
      </c>
      <c r="D103" s="14">
        <v>3000000</v>
      </c>
      <c r="E103" s="14">
        <v>3000000</v>
      </c>
      <c r="F103" s="14">
        <v>1059095.6599999999</v>
      </c>
      <c r="G103" s="14">
        <f t="shared" si="3"/>
        <v>125.91554086861177</v>
      </c>
      <c r="H103" s="14">
        <f t="shared" si="4"/>
        <v>35.303188666666664</v>
      </c>
    </row>
    <row r="104" spans="1:10" ht="11.25" customHeight="1" x14ac:dyDescent="0.2">
      <c r="A104" s="15">
        <v>7124</v>
      </c>
      <c r="B104" s="1" t="s">
        <v>102</v>
      </c>
      <c r="C104" s="16">
        <v>407660.47</v>
      </c>
      <c r="D104" s="16" t="s">
        <v>14</v>
      </c>
      <c r="E104" s="16" t="s">
        <v>14</v>
      </c>
      <c r="F104" s="16">
        <v>580679.71</v>
      </c>
      <c r="G104" s="16">
        <f t="shared" si="3"/>
        <v>142.44199590899751</v>
      </c>
      <c r="H104" s="16"/>
    </row>
    <row r="105" spans="1:10" ht="11.25" customHeight="1" x14ac:dyDescent="0.2">
      <c r="A105" s="15">
        <v>7126</v>
      </c>
      <c r="B105" s="1" t="s">
        <v>103</v>
      </c>
      <c r="C105" s="16">
        <v>433455.45</v>
      </c>
      <c r="D105" s="16" t="s">
        <v>14</v>
      </c>
      <c r="E105" s="16" t="s">
        <v>14</v>
      </c>
      <c r="F105" s="16">
        <v>478415.95</v>
      </c>
      <c r="G105" s="16">
        <f t="shared" si="3"/>
        <v>110.37257692803261</v>
      </c>
      <c r="H105" s="16"/>
    </row>
    <row r="106" spans="1:10" s="13" customFormat="1" ht="11.25" customHeight="1" x14ac:dyDescent="0.2">
      <c r="A106" s="12">
        <v>72</v>
      </c>
      <c r="B106" s="13" t="s">
        <v>104</v>
      </c>
      <c r="C106" s="14">
        <v>227305030.94</v>
      </c>
      <c r="D106" s="14">
        <v>204648500</v>
      </c>
      <c r="E106" s="14">
        <v>204648500</v>
      </c>
      <c r="F106" s="14">
        <v>41203526</v>
      </c>
      <c r="G106" s="14">
        <f t="shared" si="3"/>
        <v>18.1269749418244</v>
      </c>
      <c r="H106" s="14">
        <f t="shared" si="4"/>
        <v>20.133803081869644</v>
      </c>
    </row>
    <row r="107" spans="1:10" s="13" customFormat="1" ht="11.25" customHeight="1" x14ac:dyDescent="0.2">
      <c r="A107" s="12">
        <v>721</v>
      </c>
      <c r="B107" s="13" t="s">
        <v>105</v>
      </c>
      <c r="C107" s="14">
        <v>226957592.44</v>
      </c>
      <c r="D107" s="14">
        <v>204207500</v>
      </c>
      <c r="E107" s="14">
        <v>204207500</v>
      </c>
      <c r="F107" s="14">
        <v>40624224.490000002</v>
      </c>
      <c r="G107" s="14">
        <f t="shared" si="3"/>
        <v>17.899478071322815</v>
      </c>
      <c r="H107" s="14">
        <f t="shared" si="4"/>
        <v>19.893600621916434</v>
      </c>
    </row>
    <row r="108" spans="1:10" ht="11.25" customHeight="1" x14ac:dyDescent="0.2">
      <c r="A108" s="15">
        <v>7211</v>
      </c>
      <c r="B108" s="1" t="s">
        <v>106</v>
      </c>
      <c r="C108" s="16">
        <v>53687902.630000003</v>
      </c>
      <c r="D108" s="16" t="s">
        <v>14</v>
      </c>
      <c r="E108" s="16" t="s">
        <v>14</v>
      </c>
      <c r="F108" s="16">
        <v>38592228.490000002</v>
      </c>
      <c r="G108" s="16">
        <f t="shared" si="3"/>
        <v>71.882540757766975</v>
      </c>
      <c r="H108" s="16"/>
    </row>
    <row r="109" spans="1:10" ht="11.25" customHeight="1" x14ac:dyDescent="0.2">
      <c r="A109" s="15">
        <v>7212</v>
      </c>
      <c r="B109" s="1" t="s">
        <v>107</v>
      </c>
      <c r="C109" s="16">
        <v>173268616.84</v>
      </c>
      <c r="D109" s="16" t="s">
        <v>14</v>
      </c>
      <c r="E109" s="16" t="s">
        <v>14</v>
      </c>
      <c r="F109" s="16">
        <v>914624.34</v>
      </c>
      <c r="G109" s="16">
        <f t="shared" si="3"/>
        <v>0.52786497444288139</v>
      </c>
      <c r="H109" s="16"/>
    </row>
    <row r="110" spans="1:10" ht="11.25" customHeight="1" x14ac:dyDescent="0.2">
      <c r="A110" s="15">
        <v>7214</v>
      </c>
      <c r="B110" s="1" t="s">
        <v>108</v>
      </c>
      <c r="C110" s="16">
        <v>1072.97</v>
      </c>
      <c r="D110" s="16" t="s">
        <v>14</v>
      </c>
      <c r="E110" s="16" t="s">
        <v>14</v>
      </c>
      <c r="F110" s="16">
        <v>1117371.6599999999</v>
      </c>
      <c r="G110" s="16">
        <f t="shared" si="3"/>
        <v>104138.20144086042</v>
      </c>
      <c r="H110" s="16">
        <v>0</v>
      </c>
    </row>
    <row r="111" spans="1:10" s="13" customFormat="1" ht="11.25" customHeight="1" x14ac:dyDescent="0.2">
      <c r="A111" s="12">
        <v>722</v>
      </c>
      <c r="B111" s="13" t="s">
        <v>109</v>
      </c>
      <c r="C111" s="14">
        <v>155644</v>
      </c>
      <c r="D111" s="14">
        <v>141000</v>
      </c>
      <c r="E111" s="14">
        <v>141000</v>
      </c>
      <c r="F111" s="14">
        <v>194143.6</v>
      </c>
      <c r="G111" s="14">
        <f t="shared" si="3"/>
        <v>124.73567885687854</v>
      </c>
      <c r="H111" s="14">
        <f t="shared" si="4"/>
        <v>137.69049645390072</v>
      </c>
    </row>
    <row r="112" spans="1:10" ht="11.25" customHeight="1" x14ac:dyDescent="0.2">
      <c r="A112" s="15">
        <v>7221</v>
      </c>
      <c r="B112" s="1" t="s">
        <v>110</v>
      </c>
      <c r="C112" s="16">
        <v>15556</v>
      </c>
      <c r="D112" s="16" t="s">
        <v>14</v>
      </c>
      <c r="E112" s="16" t="s">
        <v>14</v>
      </c>
      <c r="F112" s="16">
        <v>18650</v>
      </c>
      <c r="G112" s="16">
        <f t="shared" si="3"/>
        <v>119.88943173052198</v>
      </c>
      <c r="H112" s="16"/>
    </row>
    <row r="113" spans="1:10" ht="11.25" customHeight="1" x14ac:dyDescent="0.2">
      <c r="A113" s="15">
        <v>7222</v>
      </c>
      <c r="B113" s="1" t="s">
        <v>111</v>
      </c>
      <c r="C113" s="16">
        <v>500</v>
      </c>
      <c r="D113" s="16" t="s">
        <v>14</v>
      </c>
      <c r="E113" s="16" t="s">
        <v>14</v>
      </c>
      <c r="F113" s="16">
        <v>611.20000000000005</v>
      </c>
      <c r="G113" s="16">
        <f t="shared" si="3"/>
        <v>122.24000000000001</v>
      </c>
      <c r="H113" s="16"/>
    </row>
    <row r="114" spans="1:10" ht="11.25" customHeight="1" x14ac:dyDescent="0.2">
      <c r="A114" s="15">
        <v>7223</v>
      </c>
      <c r="B114" s="1" t="s">
        <v>112</v>
      </c>
      <c r="C114" s="16">
        <v>719</v>
      </c>
      <c r="D114" s="16" t="s">
        <v>14</v>
      </c>
      <c r="E114" s="16" t="s">
        <v>14</v>
      </c>
      <c r="F114" s="16">
        <v>9840.7999999999993</v>
      </c>
      <c r="G114" s="16">
        <f t="shared" si="3"/>
        <v>1368.6787204450625</v>
      </c>
      <c r="H114" s="16"/>
    </row>
    <row r="115" spans="1:10" ht="11.25" customHeight="1" x14ac:dyDescent="0.2">
      <c r="A115" s="15">
        <v>7224</v>
      </c>
      <c r="B115" s="1" t="s">
        <v>113</v>
      </c>
      <c r="C115" s="16">
        <v>0</v>
      </c>
      <c r="D115" s="16" t="s">
        <v>14</v>
      </c>
      <c r="E115" s="16" t="s">
        <v>14</v>
      </c>
      <c r="F115" s="16">
        <v>5800</v>
      </c>
      <c r="G115" s="16">
        <v>0</v>
      </c>
      <c r="H115" s="16"/>
    </row>
    <row r="116" spans="1:10" ht="11.25" customHeight="1" x14ac:dyDescent="0.2">
      <c r="A116" s="15">
        <v>7225</v>
      </c>
      <c r="B116" s="1" t="s">
        <v>114</v>
      </c>
      <c r="C116" s="16">
        <v>0</v>
      </c>
      <c r="D116" s="16" t="s">
        <v>14</v>
      </c>
      <c r="E116" s="16" t="s">
        <v>14</v>
      </c>
      <c r="F116" s="16">
        <v>1000</v>
      </c>
      <c r="G116" s="16">
        <v>0</v>
      </c>
      <c r="H116" s="16"/>
    </row>
    <row r="117" spans="1:10" ht="11.25" customHeight="1" x14ac:dyDescent="0.2">
      <c r="A117" s="15">
        <v>7226</v>
      </c>
      <c r="B117" s="1" t="s">
        <v>115</v>
      </c>
      <c r="C117" s="16">
        <v>91127</v>
      </c>
      <c r="D117" s="16" t="s">
        <v>14</v>
      </c>
      <c r="E117" s="16" t="s">
        <v>14</v>
      </c>
      <c r="F117" s="16">
        <v>0</v>
      </c>
      <c r="G117" s="16">
        <f t="shared" si="3"/>
        <v>0</v>
      </c>
      <c r="H117" s="16"/>
    </row>
    <row r="118" spans="1:10" ht="11.25" customHeight="1" x14ac:dyDescent="0.2">
      <c r="A118" s="15">
        <v>7227</v>
      </c>
      <c r="B118" s="1" t="s">
        <v>116</v>
      </c>
      <c r="C118" s="16">
        <v>47742</v>
      </c>
      <c r="D118" s="16" t="s">
        <v>14</v>
      </c>
      <c r="E118" s="16" t="s">
        <v>14</v>
      </c>
      <c r="F118" s="16">
        <v>158241.60000000001</v>
      </c>
      <c r="G118" s="16">
        <f t="shared" si="3"/>
        <v>331.4515520924972</v>
      </c>
      <c r="H118" s="16"/>
    </row>
    <row r="119" spans="1:10" s="13" customFormat="1" ht="11.25" customHeight="1" x14ac:dyDescent="0.2">
      <c r="A119" s="12">
        <v>723</v>
      </c>
      <c r="B119" s="13" t="s">
        <v>117</v>
      </c>
      <c r="C119" s="14">
        <v>184148</v>
      </c>
      <c r="D119" s="14">
        <v>300000</v>
      </c>
      <c r="E119" s="14">
        <v>300000</v>
      </c>
      <c r="F119" s="14">
        <v>385157.91</v>
      </c>
      <c r="G119" s="14">
        <f t="shared" si="3"/>
        <v>209.15671633685946</v>
      </c>
      <c r="H119" s="14">
        <f t="shared" si="4"/>
        <v>128.38596999999999</v>
      </c>
    </row>
    <row r="120" spans="1:10" ht="11.25" customHeight="1" x14ac:dyDescent="0.2">
      <c r="A120" s="15">
        <v>7231</v>
      </c>
      <c r="B120" s="1" t="s">
        <v>118</v>
      </c>
      <c r="C120" s="16">
        <v>184148</v>
      </c>
      <c r="D120" s="16" t="s">
        <v>14</v>
      </c>
      <c r="E120" s="16" t="s">
        <v>14</v>
      </c>
      <c r="F120" s="16">
        <v>385157.91</v>
      </c>
      <c r="G120" s="16">
        <f t="shared" si="3"/>
        <v>209.15671633685946</v>
      </c>
      <c r="H120" s="16"/>
    </row>
    <row r="121" spans="1:10" s="13" customFormat="1" ht="22.5" x14ac:dyDescent="0.2">
      <c r="A121" s="12">
        <v>724</v>
      </c>
      <c r="B121" s="13" t="s">
        <v>119</v>
      </c>
      <c r="C121" s="14">
        <v>6902.5</v>
      </c>
      <c r="D121" s="14" t="s">
        <v>14</v>
      </c>
      <c r="E121" s="14" t="s">
        <v>14</v>
      </c>
      <c r="F121" s="14">
        <v>0</v>
      </c>
      <c r="G121" s="14">
        <f t="shared" si="3"/>
        <v>0</v>
      </c>
      <c r="H121" s="14">
        <v>0</v>
      </c>
    </row>
    <row r="122" spans="1:10" ht="11.25" customHeight="1" x14ac:dyDescent="0.2">
      <c r="A122" s="15">
        <v>7241</v>
      </c>
      <c r="B122" s="1" t="s">
        <v>120</v>
      </c>
      <c r="C122" s="16">
        <v>6902.5</v>
      </c>
      <c r="D122" s="16" t="s">
        <v>14</v>
      </c>
      <c r="E122" s="16" t="s">
        <v>14</v>
      </c>
      <c r="F122" s="16">
        <v>0</v>
      </c>
      <c r="G122" s="16">
        <f t="shared" si="3"/>
        <v>0</v>
      </c>
      <c r="H122" s="16"/>
    </row>
    <row r="123" spans="1:10" s="13" customFormat="1" x14ac:dyDescent="0.2">
      <c r="A123" s="12">
        <v>725</v>
      </c>
      <c r="B123" s="13" t="s">
        <v>121</v>
      </c>
      <c r="C123" s="14">
        <v>744</v>
      </c>
      <c r="D123" s="14" t="s">
        <v>14</v>
      </c>
      <c r="E123" s="14" t="s">
        <v>14</v>
      </c>
      <c r="F123" s="14">
        <v>0</v>
      </c>
      <c r="G123" s="14">
        <f t="shared" si="3"/>
        <v>0</v>
      </c>
      <c r="H123" s="14">
        <v>0</v>
      </c>
    </row>
    <row r="124" spans="1:10" ht="11.25" customHeight="1" x14ac:dyDescent="0.2">
      <c r="A124" s="15">
        <v>7252</v>
      </c>
      <c r="B124" s="1" t="s">
        <v>122</v>
      </c>
      <c r="C124" s="16">
        <v>744</v>
      </c>
      <c r="D124" s="16" t="s">
        <v>14</v>
      </c>
      <c r="E124" s="16" t="s">
        <v>14</v>
      </c>
      <c r="F124" s="16">
        <v>0</v>
      </c>
      <c r="G124" s="16">
        <f t="shared" si="3"/>
        <v>0</v>
      </c>
      <c r="H124" s="16"/>
    </row>
    <row r="125" spans="1:10" ht="11.25" customHeight="1" x14ac:dyDescent="0.2">
      <c r="A125" s="22" t="s">
        <v>123</v>
      </c>
      <c r="B125" s="22"/>
      <c r="C125" s="7">
        <f>+C126+C227</f>
        <v>12679565138.529999</v>
      </c>
      <c r="D125" s="7">
        <f t="shared" ref="D125:F125" si="5">+D126+D227</f>
        <v>13812514500</v>
      </c>
      <c r="E125" s="7">
        <f t="shared" si="5"/>
        <v>13812514500</v>
      </c>
      <c r="F125" s="7">
        <f t="shared" si="5"/>
        <v>12338301805.320002</v>
      </c>
      <c r="G125" s="17">
        <f t="shared" si="3"/>
        <v>97.308556488479368</v>
      </c>
      <c r="H125" s="17">
        <f t="shared" si="4"/>
        <v>89.326978120602163</v>
      </c>
    </row>
    <row r="126" spans="1:10" ht="11.25" customHeight="1" x14ac:dyDescent="0.2">
      <c r="A126" s="8">
        <v>3</v>
      </c>
      <c r="B126" s="9" t="s">
        <v>124</v>
      </c>
      <c r="C126" s="10">
        <v>11407746947.379999</v>
      </c>
      <c r="D126" s="10">
        <v>12181928400</v>
      </c>
      <c r="E126" s="10">
        <v>12179182400</v>
      </c>
      <c r="F126" s="10">
        <v>11258478885.040001</v>
      </c>
      <c r="G126" s="10">
        <f t="shared" si="3"/>
        <v>98.69152021842244</v>
      </c>
      <c r="H126" s="10">
        <f t="shared" si="4"/>
        <v>92.440350388709192</v>
      </c>
      <c r="J126" s="11"/>
    </row>
    <row r="127" spans="1:10" s="13" customFormat="1" ht="11.25" customHeight="1" x14ac:dyDescent="0.2">
      <c r="A127" s="12">
        <v>31</v>
      </c>
      <c r="B127" s="13" t="s">
        <v>125</v>
      </c>
      <c r="C127" s="14">
        <v>5105629870.6400003</v>
      </c>
      <c r="D127" s="14">
        <v>5246318516.3299999</v>
      </c>
      <c r="E127" s="14">
        <v>5244711016.3299999</v>
      </c>
      <c r="F127" s="14">
        <v>5284795509.2799997</v>
      </c>
      <c r="G127" s="14">
        <f t="shared" si="3"/>
        <v>103.50917796979945</v>
      </c>
      <c r="H127" s="14">
        <f t="shared" si="4"/>
        <v>100.76428411070108</v>
      </c>
    </row>
    <row r="128" spans="1:10" s="13" customFormat="1" ht="11.25" customHeight="1" x14ac:dyDescent="0.2">
      <c r="A128" s="12">
        <v>311</v>
      </c>
      <c r="B128" s="13" t="s">
        <v>126</v>
      </c>
      <c r="C128" s="14">
        <v>4241254285.5500002</v>
      </c>
      <c r="D128" s="14">
        <v>4367179040.6099997</v>
      </c>
      <c r="E128" s="14">
        <v>4362261040.6099997</v>
      </c>
      <c r="F128" s="14">
        <v>4379097881.6000004</v>
      </c>
      <c r="G128" s="14">
        <f t="shared" si="3"/>
        <v>103.25006676726822</v>
      </c>
      <c r="H128" s="14">
        <f t="shared" si="4"/>
        <v>100.38596592072918</v>
      </c>
    </row>
    <row r="129" spans="1:8" ht="11.25" customHeight="1" x14ac:dyDescent="0.2">
      <c r="A129" s="15">
        <v>3111</v>
      </c>
      <c r="B129" s="1" t="s">
        <v>127</v>
      </c>
      <c r="C129" s="16">
        <v>4143292252.5300002</v>
      </c>
      <c r="D129" s="16" t="s">
        <v>14</v>
      </c>
      <c r="E129" s="16" t="s">
        <v>14</v>
      </c>
      <c r="F129" s="16">
        <v>4269370613.4000001</v>
      </c>
      <c r="G129" s="16">
        <f t="shared" si="3"/>
        <v>103.04295118919052</v>
      </c>
      <c r="H129" s="16"/>
    </row>
    <row r="130" spans="1:8" ht="11.25" customHeight="1" x14ac:dyDescent="0.2">
      <c r="A130" s="15">
        <v>3112</v>
      </c>
      <c r="B130" s="1" t="s">
        <v>128</v>
      </c>
      <c r="C130" s="16">
        <v>564753.71</v>
      </c>
      <c r="D130" s="16" t="s">
        <v>14</v>
      </c>
      <c r="E130" s="16" t="s">
        <v>14</v>
      </c>
      <c r="F130" s="16">
        <v>265566.68</v>
      </c>
      <c r="G130" s="16">
        <f t="shared" si="3"/>
        <v>47.023450275342149</v>
      </c>
      <c r="H130" s="16"/>
    </row>
    <row r="131" spans="1:8" ht="11.25" customHeight="1" x14ac:dyDescent="0.2">
      <c r="A131" s="15">
        <v>3113</v>
      </c>
      <c r="B131" s="1" t="s">
        <v>129</v>
      </c>
      <c r="C131" s="16">
        <v>47763031.549999997</v>
      </c>
      <c r="D131" s="16" t="s">
        <v>14</v>
      </c>
      <c r="E131" s="16" t="s">
        <v>14</v>
      </c>
      <c r="F131" s="16">
        <v>56085875.659999996</v>
      </c>
      <c r="G131" s="16">
        <f t="shared" si="3"/>
        <v>117.42528445098246</v>
      </c>
      <c r="H131" s="16"/>
    </row>
    <row r="132" spans="1:8" ht="11.25" customHeight="1" x14ac:dyDescent="0.2">
      <c r="A132" s="15">
        <v>3114</v>
      </c>
      <c r="B132" s="1" t="s">
        <v>130</v>
      </c>
      <c r="C132" s="16">
        <v>49634247.759999998</v>
      </c>
      <c r="D132" s="16" t="s">
        <v>14</v>
      </c>
      <c r="E132" s="16" t="s">
        <v>14</v>
      </c>
      <c r="F132" s="16">
        <v>53375825.859999999</v>
      </c>
      <c r="G132" s="16">
        <f t="shared" si="3"/>
        <v>107.53829919633702</v>
      </c>
      <c r="H132" s="16"/>
    </row>
    <row r="133" spans="1:8" s="13" customFormat="1" ht="11.25" customHeight="1" x14ac:dyDescent="0.2">
      <c r="A133" s="12">
        <v>312</v>
      </c>
      <c r="B133" s="13" t="s">
        <v>131</v>
      </c>
      <c r="C133" s="14">
        <v>182275248.31</v>
      </c>
      <c r="D133" s="14">
        <v>182681243.03999999</v>
      </c>
      <c r="E133" s="14">
        <v>186829743.03999999</v>
      </c>
      <c r="F133" s="14">
        <v>205494389.72999999</v>
      </c>
      <c r="G133" s="14">
        <f t="shared" si="3"/>
        <v>112.73850489042299</v>
      </c>
      <c r="H133" s="14">
        <f t="shared" si="4"/>
        <v>109.99019020542352</v>
      </c>
    </row>
    <row r="134" spans="1:8" ht="11.25" customHeight="1" x14ac:dyDescent="0.2">
      <c r="A134" s="15">
        <v>3121</v>
      </c>
      <c r="B134" s="1" t="s">
        <v>131</v>
      </c>
      <c r="C134" s="16">
        <v>182275248.31</v>
      </c>
      <c r="D134" s="16" t="s">
        <v>14</v>
      </c>
      <c r="E134" s="16" t="s">
        <v>14</v>
      </c>
      <c r="F134" s="16">
        <v>205494389.72999999</v>
      </c>
      <c r="G134" s="16">
        <f t="shared" si="3"/>
        <v>112.73850489042299</v>
      </c>
      <c r="H134" s="16"/>
    </row>
    <row r="135" spans="1:8" s="13" customFormat="1" ht="11.25" customHeight="1" x14ac:dyDescent="0.2">
      <c r="A135" s="12">
        <v>313</v>
      </c>
      <c r="B135" s="13" t="s">
        <v>132</v>
      </c>
      <c r="C135" s="14">
        <v>682100336.77999997</v>
      </c>
      <c r="D135" s="14">
        <v>696458232.67999995</v>
      </c>
      <c r="E135" s="14">
        <v>695620232.67999995</v>
      </c>
      <c r="F135" s="14">
        <v>700203237.95000005</v>
      </c>
      <c r="G135" s="14">
        <f t="shared" si="3"/>
        <v>102.65399387654001</v>
      </c>
      <c r="H135" s="14">
        <f t="shared" si="4"/>
        <v>100.65883725841948</v>
      </c>
    </row>
    <row r="136" spans="1:8" ht="11.25" customHeight="1" x14ac:dyDescent="0.2">
      <c r="A136" s="15">
        <v>3131</v>
      </c>
      <c r="B136" s="1" t="s">
        <v>133</v>
      </c>
      <c r="C136" s="16">
        <v>4031084.86</v>
      </c>
      <c r="D136" s="16" t="s">
        <v>14</v>
      </c>
      <c r="E136" s="16" t="s">
        <v>14</v>
      </c>
      <c r="F136" s="16">
        <v>4023473.6</v>
      </c>
      <c r="G136" s="16">
        <f t="shared" si="3"/>
        <v>99.811185815621855</v>
      </c>
      <c r="H136" s="16"/>
    </row>
    <row r="137" spans="1:8" ht="11.25" customHeight="1" x14ac:dyDescent="0.2">
      <c r="A137" s="15">
        <v>3132</v>
      </c>
      <c r="B137" s="1" t="s">
        <v>134</v>
      </c>
      <c r="C137" s="16">
        <v>677822282.41999996</v>
      </c>
      <c r="D137" s="16" t="s">
        <v>14</v>
      </c>
      <c r="E137" s="16" t="s">
        <v>14</v>
      </c>
      <c r="F137" s="16">
        <v>695911181.71000004</v>
      </c>
      <c r="G137" s="16">
        <f t="shared" si="3"/>
        <v>102.66867876125553</v>
      </c>
      <c r="H137" s="16"/>
    </row>
    <row r="138" spans="1:8" ht="11.25" customHeight="1" x14ac:dyDescent="0.2">
      <c r="A138" s="15">
        <v>3133</v>
      </c>
      <c r="B138" s="1" t="s">
        <v>135</v>
      </c>
      <c r="C138" s="16">
        <v>246969.5</v>
      </c>
      <c r="D138" s="16" t="s">
        <v>14</v>
      </c>
      <c r="E138" s="16" t="s">
        <v>14</v>
      </c>
      <c r="F138" s="16">
        <v>268582.64</v>
      </c>
      <c r="G138" s="16">
        <f t="shared" si="3"/>
        <v>108.75133974033231</v>
      </c>
      <c r="H138" s="16"/>
    </row>
    <row r="139" spans="1:8" s="13" customFormat="1" ht="11.25" customHeight="1" x14ac:dyDescent="0.2">
      <c r="A139" s="12">
        <v>32</v>
      </c>
      <c r="B139" s="13" t="s">
        <v>136</v>
      </c>
      <c r="C139" s="14">
        <v>3470180656.1100001</v>
      </c>
      <c r="D139" s="14">
        <v>3827457063.6700001</v>
      </c>
      <c r="E139" s="14">
        <v>3833955163.6700001</v>
      </c>
      <c r="F139" s="14">
        <v>3221421260.9400001</v>
      </c>
      <c r="G139" s="14">
        <f t="shared" si="3"/>
        <v>92.831514557260704</v>
      </c>
      <c r="H139" s="14">
        <f t="shared" si="4"/>
        <v>84.023446373753089</v>
      </c>
    </row>
    <row r="140" spans="1:8" s="13" customFormat="1" ht="11.25" customHeight="1" x14ac:dyDescent="0.2">
      <c r="A140" s="12">
        <v>321</v>
      </c>
      <c r="B140" s="13" t="s">
        <v>137</v>
      </c>
      <c r="C140" s="14">
        <v>145257909.31</v>
      </c>
      <c r="D140" s="14">
        <v>176574732.80000001</v>
      </c>
      <c r="E140" s="14">
        <v>176637232.80000001</v>
      </c>
      <c r="F140" s="14">
        <v>174089461.47999999</v>
      </c>
      <c r="G140" s="14">
        <f t="shared" ref="G140:G202" si="6">F140/C140*100</f>
        <v>119.84852481145765</v>
      </c>
      <c r="H140" s="14">
        <f t="shared" si="4"/>
        <v>98.557624981090612</v>
      </c>
    </row>
    <row r="141" spans="1:8" ht="11.25" customHeight="1" x14ac:dyDescent="0.2">
      <c r="A141" s="15">
        <v>3211</v>
      </c>
      <c r="B141" s="1" t="s">
        <v>138</v>
      </c>
      <c r="C141" s="16">
        <v>9036687.3699999992</v>
      </c>
      <c r="D141" s="16" t="s">
        <v>14</v>
      </c>
      <c r="E141" s="16" t="s">
        <v>14</v>
      </c>
      <c r="F141" s="16">
        <v>26769866.27</v>
      </c>
      <c r="G141" s="16">
        <f t="shared" si="6"/>
        <v>296.23539217336014</v>
      </c>
      <c r="H141" s="16"/>
    </row>
    <row r="142" spans="1:8" ht="11.25" customHeight="1" x14ac:dyDescent="0.2">
      <c r="A142" s="15">
        <v>3212</v>
      </c>
      <c r="B142" s="1" t="s">
        <v>139</v>
      </c>
      <c r="C142" s="16">
        <v>127588433.48999999</v>
      </c>
      <c r="D142" s="16" t="s">
        <v>14</v>
      </c>
      <c r="E142" s="16" t="s">
        <v>14</v>
      </c>
      <c r="F142" s="16">
        <v>134563825.38</v>
      </c>
      <c r="G142" s="16">
        <f t="shared" si="6"/>
        <v>105.46710363878455</v>
      </c>
      <c r="H142" s="16"/>
    </row>
    <row r="143" spans="1:8" ht="11.25" customHeight="1" x14ac:dyDescent="0.2">
      <c r="A143" s="15">
        <v>3213</v>
      </c>
      <c r="B143" s="1" t="s">
        <v>140</v>
      </c>
      <c r="C143" s="16">
        <v>7998405.3499999996</v>
      </c>
      <c r="D143" s="16" t="s">
        <v>14</v>
      </c>
      <c r="E143" s="16" t="s">
        <v>14</v>
      </c>
      <c r="F143" s="16">
        <v>12011880.93</v>
      </c>
      <c r="G143" s="16">
        <f t="shared" si="6"/>
        <v>150.17844688254016</v>
      </c>
      <c r="H143" s="16"/>
    </row>
    <row r="144" spans="1:8" ht="11.25" customHeight="1" x14ac:dyDescent="0.2">
      <c r="A144" s="15">
        <v>3214</v>
      </c>
      <c r="B144" s="1" t="s">
        <v>141</v>
      </c>
      <c r="C144" s="16">
        <v>634383.1</v>
      </c>
      <c r="D144" s="16" t="s">
        <v>14</v>
      </c>
      <c r="E144" s="16" t="s">
        <v>14</v>
      </c>
      <c r="F144" s="16">
        <v>743888.9</v>
      </c>
      <c r="G144" s="16">
        <f t="shared" si="6"/>
        <v>117.26177762301677</v>
      </c>
      <c r="H144" s="16"/>
    </row>
    <row r="145" spans="1:11" s="13" customFormat="1" ht="11.25" customHeight="1" x14ac:dyDescent="0.2">
      <c r="A145" s="12">
        <v>322</v>
      </c>
      <c r="B145" s="13" t="s">
        <v>142</v>
      </c>
      <c r="C145" s="14">
        <v>883292217.28999996</v>
      </c>
      <c r="D145" s="14">
        <v>1054747610</v>
      </c>
      <c r="E145" s="14">
        <v>1056862110</v>
      </c>
      <c r="F145" s="14">
        <v>951804429.69000006</v>
      </c>
      <c r="G145" s="14">
        <f t="shared" si="6"/>
        <v>107.75646055279419</v>
      </c>
      <c r="H145" s="14">
        <f t="shared" ref="H145:H206" si="7">F145/E145*100</f>
        <v>90.059471399726888</v>
      </c>
    </row>
    <row r="146" spans="1:11" ht="11.25" customHeight="1" x14ac:dyDescent="0.2">
      <c r="A146" s="15">
        <v>3221</v>
      </c>
      <c r="B146" s="1" t="s">
        <v>143</v>
      </c>
      <c r="C146" s="16">
        <v>67960932.680000007</v>
      </c>
      <c r="D146" s="16" t="s">
        <v>14</v>
      </c>
      <c r="E146" s="16" t="s">
        <v>14</v>
      </c>
      <c r="F146" s="16">
        <v>71874392.400000006</v>
      </c>
      <c r="G146" s="16">
        <f t="shared" si="6"/>
        <v>105.75839613388895</v>
      </c>
      <c r="H146" s="16"/>
    </row>
    <row r="147" spans="1:11" ht="11.25" customHeight="1" x14ac:dyDescent="0.2">
      <c r="A147" s="15">
        <v>3222</v>
      </c>
      <c r="B147" s="1" t="s">
        <v>144</v>
      </c>
      <c r="C147" s="16">
        <v>502730201.49000001</v>
      </c>
      <c r="D147" s="16" t="s">
        <v>14</v>
      </c>
      <c r="E147" s="16" t="s">
        <v>14</v>
      </c>
      <c r="F147" s="16">
        <v>494209087.44999999</v>
      </c>
      <c r="G147" s="16">
        <f t="shared" si="6"/>
        <v>98.305032398144178</v>
      </c>
      <c r="H147" s="16"/>
    </row>
    <row r="148" spans="1:11" ht="11.25" customHeight="1" x14ac:dyDescent="0.2">
      <c r="A148" s="15">
        <v>3223</v>
      </c>
      <c r="B148" s="1" t="s">
        <v>145</v>
      </c>
      <c r="C148" s="19">
        <f>271048743.55-100000</f>
        <v>270948743.55000001</v>
      </c>
      <c r="D148" s="16" t="s">
        <v>14</v>
      </c>
      <c r="E148" s="16" t="s">
        <v>14</v>
      </c>
      <c r="F148" s="16">
        <v>336026059.73000002</v>
      </c>
      <c r="G148" s="16">
        <f t="shared" si="6"/>
        <v>124.01831258833309</v>
      </c>
      <c r="H148" s="16"/>
      <c r="K148" s="11"/>
    </row>
    <row r="149" spans="1:11" ht="11.25" customHeight="1" x14ac:dyDescent="0.2">
      <c r="A149" s="15">
        <v>3224</v>
      </c>
      <c r="B149" s="1" t="s">
        <v>146</v>
      </c>
      <c r="C149" s="16">
        <v>20117959.859999999</v>
      </c>
      <c r="D149" s="16" t="s">
        <v>14</v>
      </c>
      <c r="E149" s="16" t="s">
        <v>14</v>
      </c>
      <c r="F149" s="16">
        <v>21865070.75</v>
      </c>
      <c r="G149" s="16">
        <f t="shared" si="6"/>
        <v>108.68433430704738</v>
      </c>
      <c r="H149" s="16"/>
    </row>
    <row r="150" spans="1:11" ht="11.25" customHeight="1" x14ac:dyDescent="0.2">
      <c r="A150" s="15">
        <v>3225</v>
      </c>
      <c r="B150" s="1" t="s">
        <v>147</v>
      </c>
      <c r="C150" s="19">
        <f>14460697.67+100000</f>
        <v>14560697.67</v>
      </c>
      <c r="D150" s="16" t="s">
        <v>14</v>
      </c>
      <c r="E150" s="16" t="s">
        <v>14</v>
      </c>
      <c r="F150" s="16">
        <v>18961405.989999998</v>
      </c>
      <c r="G150" s="16">
        <f t="shared" si="6"/>
        <v>130.2231968531766</v>
      </c>
      <c r="H150" s="16"/>
    </row>
    <row r="151" spans="1:11" ht="11.25" customHeight="1" x14ac:dyDescent="0.2">
      <c r="A151" s="15">
        <v>3227</v>
      </c>
      <c r="B151" s="1" t="s">
        <v>148</v>
      </c>
      <c r="C151" s="16">
        <v>6973682.04</v>
      </c>
      <c r="D151" s="16" t="s">
        <v>14</v>
      </c>
      <c r="E151" s="16" t="s">
        <v>14</v>
      </c>
      <c r="F151" s="16">
        <v>8868413.3699999992</v>
      </c>
      <c r="G151" s="16">
        <f t="shared" si="6"/>
        <v>127.16974073569891</v>
      </c>
      <c r="H151" s="16"/>
      <c r="J151" s="11"/>
    </row>
    <row r="152" spans="1:11" s="13" customFormat="1" ht="11.25" customHeight="1" x14ac:dyDescent="0.2">
      <c r="A152" s="12">
        <v>323</v>
      </c>
      <c r="B152" s="13" t="s">
        <v>149</v>
      </c>
      <c r="C152" s="14">
        <v>2333484850.6100001</v>
      </c>
      <c r="D152" s="14">
        <v>2401281040.8699999</v>
      </c>
      <c r="E152" s="14">
        <v>2404921540.8699999</v>
      </c>
      <c r="F152" s="14">
        <v>1982267578.7</v>
      </c>
      <c r="G152" s="14">
        <f t="shared" si="6"/>
        <v>84.94880856765846</v>
      </c>
      <c r="H152" s="14">
        <f t="shared" si="7"/>
        <v>82.425457338741239</v>
      </c>
    </row>
    <row r="153" spans="1:11" ht="11.25" customHeight="1" x14ac:dyDescent="0.2">
      <c r="A153" s="15">
        <v>3231</v>
      </c>
      <c r="B153" s="1" t="s">
        <v>150</v>
      </c>
      <c r="C153" s="16">
        <v>51469967.640000001</v>
      </c>
      <c r="D153" s="16" t="s">
        <v>14</v>
      </c>
      <c r="E153" s="16" t="s">
        <v>14</v>
      </c>
      <c r="F153" s="16">
        <v>51411104.289999999</v>
      </c>
      <c r="G153" s="16">
        <f t="shared" si="6"/>
        <v>99.885635541075686</v>
      </c>
      <c r="H153" s="16"/>
    </row>
    <row r="154" spans="1:11" ht="11.25" customHeight="1" x14ac:dyDescent="0.2">
      <c r="A154" s="15">
        <v>3232</v>
      </c>
      <c r="B154" s="1" t="s">
        <v>151</v>
      </c>
      <c r="C154" s="16">
        <v>1170138007.98</v>
      </c>
      <c r="D154" s="16" t="s">
        <v>14</v>
      </c>
      <c r="E154" s="16" t="s">
        <v>14</v>
      </c>
      <c r="F154" s="16">
        <v>900050986.62</v>
      </c>
      <c r="G154" s="16">
        <f t="shared" si="6"/>
        <v>76.918361807061615</v>
      </c>
      <c r="H154" s="16"/>
    </row>
    <row r="155" spans="1:11" ht="11.25" customHeight="1" x14ac:dyDescent="0.2">
      <c r="A155" s="15">
        <v>3233</v>
      </c>
      <c r="B155" s="1" t="s">
        <v>152</v>
      </c>
      <c r="C155" s="16">
        <v>14284324.66</v>
      </c>
      <c r="D155" s="16" t="s">
        <v>14</v>
      </c>
      <c r="E155" s="16" t="s">
        <v>14</v>
      </c>
      <c r="F155" s="16">
        <v>11384498.08</v>
      </c>
      <c r="G155" s="16">
        <f t="shared" si="6"/>
        <v>79.699239207854859</v>
      </c>
      <c r="H155" s="16"/>
    </row>
    <row r="156" spans="1:11" ht="11.25" customHeight="1" x14ac:dyDescent="0.2">
      <c r="A156" s="15">
        <v>3234</v>
      </c>
      <c r="B156" s="1" t="s">
        <v>153</v>
      </c>
      <c r="C156" s="16">
        <v>131371155.52</v>
      </c>
      <c r="D156" s="16" t="s">
        <v>14</v>
      </c>
      <c r="E156" s="16" t="s">
        <v>14</v>
      </c>
      <c r="F156" s="16">
        <v>129228371.16</v>
      </c>
      <c r="G156" s="16">
        <f t="shared" si="6"/>
        <v>98.368908036533341</v>
      </c>
      <c r="H156" s="16"/>
    </row>
    <row r="157" spans="1:11" ht="11.25" customHeight="1" x14ac:dyDescent="0.2">
      <c r="A157" s="15">
        <v>3235</v>
      </c>
      <c r="B157" s="1" t="s">
        <v>154</v>
      </c>
      <c r="C157" s="16">
        <v>495641559.58999997</v>
      </c>
      <c r="D157" s="16" t="s">
        <v>14</v>
      </c>
      <c r="E157" s="16" t="s">
        <v>14</v>
      </c>
      <c r="F157" s="16">
        <v>471529877.27999997</v>
      </c>
      <c r="G157" s="16">
        <f t="shared" si="6"/>
        <v>95.135258163188439</v>
      </c>
      <c r="H157" s="16"/>
    </row>
    <row r="158" spans="1:11" ht="11.25" customHeight="1" x14ac:dyDescent="0.2">
      <c r="A158" s="15">
        <v>3236</v>
      </c>
      <c r="B158" s="1" t="s">
        <v>155</v>
      </c>
      <c r="C158" s="16">
        <v>28666963.32</v>
      </c>
      <c r="D158" s="16" t="s">
        <v>14</v>
      </c>
      <c r="E158" s="16" t="s">
        <v>14</v>
      </c>
      <c r="F158" s="16">
        <v>32169649.43</v>
      </c>
      <c r="G158" s="16">
        <f t="shared" si="6"/>
        <v>112.21854603468337</v>
      </c>
      <c r="H158" s="16"/>
    </row>
    <row r="159" spans="1:11" ht="11.25" customHeight="1" x14ac:dyDescent="0.2">
      <c r="A159" s="15">
        <v>3237</v>
      </c>
      <c r="B159" s="1" t="s">
        <v>156</v>
      </c>
      <c r="C159" s="16">
        <v>126864513.56999999</v>
      </c>
      <c r="D159" s="16" t="s">
        <v>14</v>
      </c>
      <c r="E159" s="16" t="s">
        <v>14</v>
      </c>
      <c r="F159" s="16">
        <v>132982498.64</v>
      </c>
      <c r="G159" s="16">
        <f t="shared" si="6"/>
        <v>104.82245578202945</v>
      </c>
      <c r="H159" s="16"/>
    </row>
    <row r="160" spans="1:11" ht="11.25" customHeight="1" x14ac:dyDescent="0.2">
      <c r="A160" s="15">
        <v>3238</v>
      </c>
      <c r="B160" s="1" t="s">
        <v>157</v>
      </c>
      <c r="C160" s="16">
        <v>62343153.270000003</v>
      </c>
      <c r="D160" s="16" t="s">
        <v>14</v>
      </c>
      <c r="E160" s="16" t="s">
        <v>14</v>
      </c>
      <c r="F160" s="16">
        <v>52018994.979999997</v>
      </c>
      <c r="G160" s="16">
        <f t="shared" si="6"/>
        <v>83.439788094632576</v>
      </c>
      <c r="H160" s="16"/>
    </row>
    <row r="161" spans="1:8" ht="11.25" customHeight="1" x14ac:dyDescent="0.2">
      <c r="A161" s="15">
        <v>3239</v>
      </c>
      <c r="B161" s="1" t="s">
        <v>158</v>
      </c>
      <c r="C161" s="16">
        <v>252705205.06</v>
      </c>
      <c r="D161" s="16" t="s">
        <v>14</v>
      </c>
      <c r="E161" s="16" t="s">
        <v>14</v>
      </c>
      <c r="F161" s="16">
        <v>201491598.22</v>
      </c>
      <c r="G161" s="16">
        <f t="shared" si="6"/>
        <v>79.733853591246643</v>
      </c>
      <c r="H161" s="16"/>
    </row>
    <row r="162" spans="1:8" s="13" customFormat="1" ht="11.25" customHeight="1" x14ac:dyDescent="0.2">
      <c r="A162" s="12">
        <v>324</v>
      </c>
      <c r="B162" s="13" t="s">
        <v>159</v>
      </c>
      <c r="C162" s="14">
        <v>3991926.81</v>
      </c>
      <c r="D162" s="14">
        <v>8555100</v>
      </c>
      <c r="E162" s="14">
        <v>8512100</v>
      </c>
      <c r="F162" s="14">
        <v>8384573.5099999998</v>
      </c>
      <c r="G162" s="14">
        <f t="shared" si="6"/>
        <v>210.03825743989529</v>
      </c>
      <c r="H162" s="14">
        <f t="shared" si="7"/>
        <v>98.501821054733853</v>
      </c>
    </row>
    <row r="163" spans="1:8" ht="11.25" customHeight="1" x14ac:dyDescent="0.2">
      <c r="A163" s="15">
        <v>3241</v>
      </c>
      <c r="B163" s="1" t="s">
        <v>159</v>
      </c>
      <c r="C163" s="16">
        <v>3991926.81</v>
      </c>
      <c r="D163" s="16" t="s">
        <v>14</v>
      </c>
      <c r="E163" s="16" t="s">
        <v>14</v>
      </c>
      <c r="F163" s="16">
        <v>8384573.5099999998</v>
      </c>
      <c r="G163" s="16">
        <f t="shared" si="6"/>
        <v>210.03825743989529</v>
      </c>
      <c r="H163" s="16"/>
    </row>
    <row r="164" spans="1:8" s="13" customFormat="1" ht="11.25" customHeight="1" x14ac:dyDescent="0.2">
      <c r="A164" s="12">
        <v>329</v>
      </c>
      <c r="B164" s="13" t="s">
        <v>160</v>
      </c>
      <c r="C164" s="14">
        <v>104153752.09</v>
      </c>
      <c r="D164" s="14">
        <v>186298580</v>
      </c>
      <c r="E164" s="14">
        <v>187022180</v>
      </c>
      <c r="F164" s="14">
        <v>104875217.56</v>
      </c>
      <c r="G164" s="14">
        <f t="shared" si="6"/>
        <v>100.69269273120047</v>
      </c>
      <c r="H164" s="14">
        <f t="shared" si="7"/>
        <v>56.076352847560649</v>
      </c>
    </row>
    <row r="165" spans="1:8" ht="11.25" customHeight="1" x14ac:dyDescent="0.2">
      <c r="A165" s="15">
        <v>3291</v>
      </c>
      <c r="B165" s="1" t="s">
        <v>161</v>
      </c>
      <c r="C165" s="16">
        <v>49569632.659999996</v>
      </c>
      <c r="D165" s="16" t="s">
        <v>14</v>
      </c>
      <c r="E165" s="16" t="s">
        <v>14</v>
      </c>
      <c r="F165" s="16">
        <v>39190829.43</v>
      </c>
      <c r="G165" s="16">
        <f t="shared" si="6"/>
        <v>79.062174413942898</v>
      </c>
      <c r="H165" s="16"/>
    </row>
    <row r="166" spans="1:8" ht="11.25" customHeight="1" x14ac:dyDescent="0.2">
      <c r="A166" s="15">
        <v>3292</v>
      </c>
      <c r="B166" s="1" t="s">
        <v>162</v>
      </c>
      <c r="C166" s="16">
        <v>14495629.609999999</v>
      </c>
      <c r="D166" s="16" t="s">
        <v>14</v>
      </c>
      <c r="E166" s="16" t="s">
        <v>14</v>
      </c>
      <c r="F166" s="16">
        <v>14857383.99</v>
      </c>
      <c r="G166" s="16">
        <f t="shared" si="6"/>
        <v>102.49560998544307</v>
      </c>
      <c r="H166" s="16"/>
    </row>
    <row r="167" spans="1:8" ht="11.25" customHeight="1" x14ac:dyDescent="0.2">
      <c r="A167" s="15">
        <v>3293</v>
      </c>
      <c r="B167" s="1" t="s">
        <v>163</v>
      </c>
      <c r="C167" s="16">
        <v>2859558.68</v>
      </c>
      <c r="D167" s="16" t="s">
        <v>14</v>
      </c>
      <c r="E167" s="16" t="s">
        <v>14</v>
      </c>
      <c r="F167" s="16">
        <v>4811858.25</v>
      </c>
      <c r="G167" s="16">
        <f t="shared" si="6"/>
        <v>168.2727577389669</v>
      </c>
      <c r="H167" s="16"/>
    </row>
    <row r="168" spans="1:8" ht="11.25" customHeight="1" x14ac:dyDescent="0.2">
      <c r="A168" s="15">
        <v>3294</v>
      </c>
      <c r="B168" s="1" t="s">
        <v>164</v>
      </c>
      <c r="C168" s="16">
        <v>2756816.59</v>
      </c>
      <c r="D168" s="16" t="s">
        <v>14</v>
      </c>
      <c r="E168" s="16" t="s">
        <v>14</v>
      </c>
      <c r="F168" s="16">
        <v>2629266.9</v>
      </c>
      <c r="G168" s="16">
        <f t="shared" si="6"/>
        <v>95.37329793854731</v>
      </c>
      <c r="H168" s="16"/>
    </row>
    <row r="169" spans="1:8" ht="11.25" customHeight="1" x14ac:dyDescent="0.2">
      <c r="A169" s="15">
        <v>3295</v>
      </c>
      <c r="B169" s="1" t="s">
        <v>165</v>
      </c>
      <c r="C169" s="16">
        <v>8686930.4199999999</v>
      </c>
      <c r="D169" s="16" t="s">
        <v>14</v>
      </c>
      <c r="E169" s="16" t="s">
        <v>14</v>
      </c>
      <c r="F169" s="16">
        <v>9283033.1199999992</v>
      </c>
      <c r="G169" s="16">
        <f t="shared" si="6"/>
        <v>106.86206371156821</v>
      </c>
      <c r="H169" s="16"/>
    </row>
    <row r="170" spans="1:8" ht="11.25" customHeight="1" x14ac:dyDescent="0.2">
      <c r="A170" s="15">
        <v>3296</v>
      </c>
      <c r="B170" s="1" t="s">
        <v>166</v>
      </c>
      <c r="C170" s="16">
        <v>4425703.33</v>
      </c>
      <c r="D170" s="16" t="s">
        <v>14</v>
      </c>
      <c r="E170" s="16" t="s">
        <v>14</v>
      </c>
      <c r="F170" s="16">
        <v>6292419.6100000003</v>
      </c>
      <c r="G170" s="16">
        <f t="shared" si="6"/>
        <v>142.1789745224518</v>
      </c>
      <c r="H170" s="16"/>
    </row>
    <row r="171" spans="1:8" ht="11.25" customHeight="1" x14ac:dyDescent="0.2">
      <c r="A171" s="15">
        <v>3299</v>
      </c>
      <c r="B171" s="1" t="s">
        <v>160</v>
      </c>
      <c r="C171" s="16">
        <v>21359480.800000001</v>
      </c>
      <c r="D171" s="16" t="s">
        <v>14</v>
      </c>
      <c r="E171" s="16" t="s">
        <v>14</v>
      </c>
      <c r="F171" s="16">
        <v>27810426.260000002</v>
      </c>
      <c r="G171" s="16">
        <f t="shared" si="6"/>
        <v>130.201789642752</v>
      </c>
      <c r="H171" s="16"/>
    </row>
    <row r="172" spans="1:8" s="13" customFormat="1" ht="11.25" customHeight="1" x14ac:dyDescent="0.2">
      <c r="A172" s="12">
        <v>34</v>
      </c>
      <c r="B172" s="13" t="s">
        <v>167</v>
      </c>
      <c r="C172" s="14">
        <v>66762422.490000002</v>
      </c>
      <c r="D172" s="14">
        <v>67523520</v>
      </c>
      <c r="E172" s="14">
        <v>68308520</v>
      </c>
      <c r="F172" s="14">
        <v>73892147.439999998</v>
      </c>
      <c r="G172" s="14">
        <f t="shared" si="6"/>
        <v>110.67924842162209</v>
      </c>
      <c r="H172" s="14">
        <f t="shared" si="7"/>
        <v>108.17413031346601</v>
      </c>
    </row>
    <row r="173" spans="1:8" s="13" customFormat="1" ht="11.25" customHeight="1" x14ac:dyDescent="0.2">
      <c r="A173" s="12">
        <v>342</v>
      </c>
      <c r="B173" s="13" t="s">
        <v>168</v>
      </c>
      <c r="C173" s="14">
        <v>47593913.350000001</v>
      </c>
      <c r="D173" s="14">
        <v>48040000</v>
      </c>
      <c r="E173" s="14">
        <v>47584500</v>
      </c>
      <c r="F173" s="14">
        <v>45971965.890000001</v>
      </c>
      <c r="G173" s="14">
        <f t="shared" si="6"/>
        <v>96.592111583528776</v>
      </c>
      <c r="H173" s="14">
        <f t="shared" si="7"/>
        <v>96.611219808971398</v>
      </c>
    </row>
    <row r="174" spans="1:8" ht="22.5" x14ac:dyDescent="0.2">
      <c r="A174" s="15">
        <v>3422</v>
      </c>
      <c r="B174" s="1" t="s">
        <v>169</v>
      </c>
      <c r="C174" s="16">
        <v>167768.45000000001</v>
      </c>
      <c r="D174" s="16" t="s">
        <v>14</v>
      </c>
      <c r="E174" s="16" t="s">
        <v>14</v>
      </c>
      <c r="F174" s="16">
        <v>147657.65</v>
      </c>
      <c r="G174" s="16">
        <f t="shared" si="6"/>
        <v>88.012764020887118</v>
      </c>
      <c r="H174" s="16"/>
    </row>
    <row r="175" spans="1:8" ht="22.5" x14ac:dyDescent="0.2">
      <c r="A175" s="15">
        <v>3423</v>
      </c>
      <c r="B175" s="1" t="s">
        <v>170</v>
      </c>
      <c r="C175" s="16">
        <v>42308693.619999997</v>
      </c>
      <c r="D175" s="16" t="s">
        <v>14</v>
      </c>
      <c r="E175" s="16" t="s">
        <v>14</v>
      </c>
      <c r="F175" s="16">
        <v>43572557.740000002</v>
      </c>
      <c r="G175" s="16">
        <f t="shared" si="6"/>
        <v>102.98724449247129</v>
      </c>
      <c r="H175" s="16"/>
    </row>
    <row r="176" spans="1:8" ht="11.25" customHeight="1" x14ac:dyDescent="0.2">
      <c r="A176" s="15">
        <v>3426</v>
      </c>
      <c r="B176" s="1" t="s">
        <v>171</v>
      </c>
      <c r="C176" s="16">
        <v>5095095.37</v>
      </c>
      <c r="D176" s="16" t="s">
        <v>14</v>
      </c>
      <c r="E176" s="16" t="s">
        <v>14</v>
      </c>
      <c r="F176" s="16">
        <v>2176291.66</v>
      </c>
      <c r="G176" s="16">
        <f t="shared" si="6"/>
        <v>42.713462692259675</v>
      </c>
      <c r="H176" s="16"/>
    </row>
    <row r="177" spans="1:8" ht="22.5" x14ac:dyDescent="0.2">
      <c r="A177" s="15">
        <v>3427</v>
      </c>
      <c r="B177" s="1" t="s">
        <v>172</v>
      </c>
      <c r="C177" s="16">
        <v>22355.91</v>
      </c>
      <c r="D177" s="16" t="s">
        <v>14</v>
      </c>
      <c r="E177" s="16" t="s">
        <v>14</v>
      </c>
      <c r="F177" s="16">
        <v>75458.84</v>
      </c>
      <c r="G177" s="16">
        <f t="shared" si="6"/>
        <v>337.53419118255528</v>
      </c>
      <c r="H177" s="16"/>
    </row>
    <row r="178" spans="1:8" s="13" customFormat="1" ht="11.25" customHeight="1" x14ac:dyDescent="0.2">
      <c r="A178" s="12">
        <v>343</v>
      </c>
      <c r="B178" s="13" t="s">
        <v>173</v>
      </c>
      <c r="C178" s="14">
        <v>19168509.140000001</v>
      </c>
      <c r="D178" s="14">
        <v>19483520</v>
      </c>
      <c r="E178" s="14">
        <v>20724020</v>
      </c>
      <c r="F178" s="14">
        <v>27920181.550000001</v>
      </c>
      <c r="G178" s="14">
        <f t="shared" si="6"/>
        <v>145.65651061374092</v>
      </c>
      <c r="H178" s="14">
        <f t="shared" si="7"/>
        <v>134.72377246306459</v>
      </c>
    </row>
    <row r="179" spans="1:8" ht="11.25" customHeight="1" x14ac:dyDescent="0.2">
      <c r="A179" s="15">
        <v>3431</v>
      </c>
      <c r="B179" s="1" t="s">
        <v>174</v>
      </c>
      <c r="C179" s="16">
        <v>7032047.9400000004</v>
      </c>
      <c r="D179" s="16" t="s">
        <v>14</v>
      </c>
      <c r="E179" s="16" t="s">
        <v>14</v>
      </c>
      <c r="F179" s="16">
        <v>9551074.6600000001</v>
      </c>
      <c r="G179" s="16">
        <f t="shared" si="6"/>
        <v>135.82209253254891</v>
      </c>
      <c r="H179" s="16"/>
    </row>
    <row r="180" spans="1:8" ht="11.25" customHeight="1" x14ac:dyDescent="0.2">
      <c r="A180" s="15">
        <v>3432</v>
      </c>
      <c r="B180" s="1" t="s">
        <v>175</v>
      </c>
      <c r="C180" s="16">
        <v>70112.95</v>
      </c>
      <c r="D180" s="16" t="s">
        <v>14</v>
      </c>
      <c r="E180" s="16" t="s">
        <v>14</v>
      </c>
      <c r="F180" s="16">
        <v>656188.1</v>
      </c>
      <c r="G180" s="16">
        <f t="shared" si="6"/>
        <v>935.90142762499659</v>
      </c>
      <c r="H180" s="16"/>
    </row>
    <row r="181" spans="1:8" ht="11.25" customHeight="1" x14ac:dyDescent="0.2">
      <c r="A181" s="15">
        <v>3433</v>
      </c>
      <c r="B181" s="1" t="s">
        <v>176</v>
      </c>
      <c r="C181" s="16">
        <v>10936583.32</v>
      </c>
      <c r="D181" s="16" t="s">
        <v>14</v>
      </c>
      <c r="E181" s="16" t="s">
        <v>14</v>
      </c>
      <c r="F181" s="16">
        <v>16625943.58</v>
      </c>
      <c r="G181" s="16">
        <f t="shared" si="6"/>
        <v>152.02136804092851</v>
      </c>
      <c r="H181" s="16"/>
    </row>
    <row r="182" spans="1:8" ht="11.25" customHeight="1" x14ac:dyDescent="0.2">
      <c r="A182" s="15">
        <v>3434</v>
      </c>
      <c r="B182" s="1" t="s">
        <v>177</v>
      </c>
      <c r="C182" s="16">
        <v>1129764.93</v>
      </c>
      <c r="D182" s="16" t="s">
        <v>14</v>
      </c>
      <c r="E182" s="16" t="s">
        <v>14</v>
      </c>
      <c r="F182" s="16">
        <v>1086975.21</v>
      </c>
      <c r="G182" s="16">
        <f t="shared" si="6"/>
        <v>96.212511216824552</v>
      </c>
      <c r="H182" s="16"/>
    </row>
    <row r="183" spans="1:8" s="13" customFormat="1" ht="11.25" customHeight="1" x14ac:dyDescent="0.2">
      <c r="A183" s="12">
        <v>35</v>
      </c>
      <c r="B183" s="13" t="s">
        <v>178</v>
      </c>
      <c r="C183" s="14">
        <v>960724935.49000001</v>
      </c>
      <c r="D183" s="14">
        <v>1032797000</v>
      </c>
      <c r="E183" s="14">
        <v>1019425900</v>
      </c>
      <c r="F183" s="14">
        <v>971734803.20000005</v>
      </c>
      <c r="G183" s="14">
        <f t="shared" si="6"/>
        <v>101.14599583119852</v>
      </c>
      <c r="H183" s="14">
        <f t="shared" si="7"/>
        <v>95.321769164389494</v>
      </c>
    </row>
    <row r="184" spans="1:8" s="13" customFormat="1" ht="11.25" customHeight="1" x14ac:dyDescent="0.2">
      <c r="A184" s="12">
        <v>351</v>
      </c>
      <c r="B184" s="13" t="s">
        <v>179</v>
      </c>
      <c r="C184" s="14">
        <v>929087319.5</v>
      </c>
      <c r="D184" s="14">
        <v>1003848000</v>
      </c>
      <c r="E184" s="14">
        <v>990497900</v>
      </c>
      <c r="F184" s="14">
        <v>949199444.55999994</v>
      </c>
      <c r="G184" s="14">
        <f t="shared" si="6"/>
        <v>102.16471849716167</v>
      </c>
      <c r="H184" s="14">
        <f t="shared" si="7"/>
        <v>95.830535790131393</v>
      </c>
    </row>
    <row r="185" spans="1:8" ht="11.25" customHeight="1" x14ac:dyDescent="0.2">
      <c r="A185" s="15">
        <v>3512</v>
      </c>
      <c r="B185" s="1" t="s">
        <v>179</v>
      </c>
      <c r="C185" s="16">
        <v>929087319.5</v>
      </c>
      <c r="D185" s="16" t="s">
        <v>14</v>
      </c>
      <c r="E185" s="16" t="s">
        <v>14</v>
      </c>
      <c r="F185" s="16">
        <v>949199444.55999994</v>
      </c>
      <c r="G185" s="16">
        <f t="shared" si="6"/>
        <v>102.16471849716167</v>
      </c>
      <c r="H185" s="16"/>
    </row>
    <row r="186" spans="1:8" s="13" customFormat="1" ht="22.5" x14ac:dyDescent="0.2">
      <c r="A186" s="12">
        <v>352</v>
      </c>
      <c r="B186" s="13" t="s">
        <v>180</v>
      </c>
      <c r="C186" s="14">
        <v>27925169.640000001</v>
      </c>
      <c r="D186" s="14">
        <v>19500000</v>
      </c>
      <c r="E186" s="14">
        <v>19479000</v>
      </c>
      <c r="F186" s="14">
        <v>16935316.140000001</v>
      </c>
      <c r="G186" s="14">
        <f t="shared" si="6"/>
        <v>60.645347399221748</v>
      </c>
      <c r="H186" s="14">
        <f t="shared" si="7"/>
        <v>86.941404281533963</v>
      </c>
    </row>
    <row r="187" spans="1:8" ht="11.25" customHeight="1" x14ac:dyDescent="0.2">
      <c r="A187" s="15">
        <v>3522</v>
      </c>
      <c r="B187" s="1" t="s">
        <v>181</v>
      </c>
      <c r="C187" s="16">
        <v>7005361.7300000004</v>
      </c>
      <c r="D187" s="16" t="s">
        <v>14</v>
      </c>
      <c r="E187" s="16" t="s">
        <v>14</v>
      </c>
      <c r="F187" s="16">
        <v>4299064.62</v>
      </c>
      <c r="G187" s="16">
        <f t="shared" si="6"/>
        <v>61.368203180565807</v>
      </c>
      <c r="H187" s="16"/>
    </row>
    <row r="188" spans="1:8" ht="11.25" customHeight="1" x14ac:dyDescent="0.2">
      <c r="A188" s="15">
        <v>3523</v>
      </c>
      <c r="B188" s="1" t="s">
        <v>182</v>
      </c>
      <c r="C188" s="16">
        <v>20919807.91</v>
      </c>
      <c r="D188" s="16" t="s">
        <v>14</v>
      </c>
      <c r="E188" s="16" t="s">
        <v>14</v>
      </c>
      <c r="F188" s="16">
        <v>12636251.52</v>
      </c>
      <c r="G188" s="16">
        <f t="shared" si="6"/>
        <v>60.403286561535161</v>
      </c>
      <c r="H188" s="16"/>
    </row>
    <row r="189" spans="1:8" s="13" customFormat="1" ht="22.5" x14ac:dyDescent="0.2">
      <c r="A189" s="12">
        <v>353</v>
      </c>
      <c r="B189" s="13" t="s">
        <v>183</v>
      </c>
      <c r="C189" s="14">
        <v>3712446.35</v>
      </c>
      <c r="D189" s="14">
        <v>9449000</v>
      </c>
      <c r="E189" s="14">
        <v>9449000</v>
      </c>
      <c r="F189" s="14">
        <v>5600042.5</v>
      </c>
      <c r="G189" s="14">
        <f t="shared" si="6"/>
        <v>150.84507551200034</v>
      </c>
      <c r="H189" s="14">
        <f t="shared" si="7"/>
        <v>59.265980527039893</v>
      </c>
    </row>
    <row r="190" spans="1:8" ht="22.5" x14ac:dyDescent="0.2">
      <c r="A190" s="15">
        <v>3531</v>
      </c>
      <c r="B190" s="1" t="s">
        <v>183</v>
      </c>
      <c r="C190" s="16">
        <v>3712446.35</v>
      </c>
      <c r="D190" s="16" t="s">
        <v>14</v>
      </c>
      <c r="E190" s="16" t="s">
        <v>14</v>
      </c>
      <c r="F190" s="16">
        <v>5600042.5</v>
      </c>
      <c r="G190" s="16">
        <f t="shared" si="6"/>
        <v>150.84507551200034</v>
      </c>
      <c r="H190" s="16"/>
    </row>
    <row r="191" spans="1:8" s="13" customFormat="1" ht="11.25" customHeight="1" x14ac:dyDescent="0.2">
      <c r="A191" s="12">
        <v>36</v>
      </c>
      <c r="B191" s="13" t="s">
        <v>184</v>
      </c>
      <c r="C191" s="14">
        <v>67855708.769999996</v>
      </c>
      <c r="D191" s="14">
        <v>273359300</v>
      </c>
      <c r="E191" s="14">
        <v>270604500</v>
      </c>
      <c r="F191" s="14">
        <v>89618041.379999995</v>
      </c>
      <c r="G191" s="14">
        <f t="shared" si="6"/>
        <v>132.0714837476157</v>
      </c>
      <c r="H191" s="14">
        <f t="shared" si="7"/>
        <v>33.117720281813497</v>
      </c>
    </row>
    <row r="192" spans="1:8" s="13" customFormat="1" ht="11.25" customHeight="1" x14ac:dyDescent="0.2">
      <c r="A192" s="12">
        <v>361</v>
      </c>
      <c r="B192" s="13" t="s">
        <v>185</v>
      </c>
      <c r="C192" s="14">
        <v>2892519.15</v>
      </c>
      <c r="D192" s="14">
        <v>1870000</v>
      </c>
      <c r="E192" s="14">
        <v>1870000</v>
      </c>
      <c r="F192" s="14">
        <v>2157450.52</v>
      </c>
      <c r="G192" s="14">
        <f t="shared" si="6"/>
        <v>74.587251047240272</v>
      </c>
      <c r="H192" s="14">
        <f t="shared" si="7"/>
        <v>115.37168556149733</v>
      </c>
    </row>
    <row r="193" spans="1:8" ht="11.25" customHeight="1" x14ac:dyDescent="0.2">
      <c r="A193" s="15">
        <v>3611</v>
      </c>
      <c r="B193" s="1" t="s">
        <v>186</v>
      </c>
      <c r="C193" s="16">
        <v>2892519.15</v>
      </c>
      <c r="D193" s="16" t="s">
        <v>14</v>
      </c>
      <c r="E193" s="16" t="s">
        <v>14</v>
      </c>
      <c r="F193" s="16">
        <v>2157450.52</v>
      </c>
      <c r="G193" s="16">
        <f t="shared" si="6"/>
        <v>74.587251047240272</v>
      </c>
      <c r="H193" s="16"/>
    </row>
    <row r="194" spans="1:8" s="13" customFormat="1" ht="22.5" x14ac:dyDescent="0.2">
      <c r="A194" s="12">
        <v>362</v>
      </c>
      <c r="B194" s="13" t="s">
        <v>187</v>
      </c>
      <c r="C194" s="14">
        <v>0</v>
      </c>
      <c r="D194" s="14">
        <v>787000</v>
      </c>
      <c r="E194" s="14">
        <v>787000</v>
      </c>
      <c r="F194" s="14">
        <v>2010564.69</v>
      </c>
      <c r="G194" s="14">
        <v>0</v>
      </c>
      <c r="H194" s="14">
        <f t="shared" si="7"/>
        <v>255.47200635324018</v>
      </c>
    </row>
    <row r="195" spans="1:8" ht="11.25" customHeight="1" x14ac:dyDescent="0.2">
      <c r="A195" s="15">
        <v>3621</v>
      </c>
      <c r="B195" s="1" t="s">
        <v>188</v>
      </c>
      <c r="C195" s="16">
        <v>0</v>
      </c>
      <c r="D195" s="16" t="s">
        <v>14</v>
      </c>
      <c r="E195" s="16" t="s">
        <v>14</v>
      </c>
      <c r="F195" s="16">
        <v>2010564.69</v>
      </c>
      <c r="G195" s="16"/>
      <c r="H195" s="16"/>
    </row>
    <row r="196" spans="1:8" s="13" customFormat="1" ht="11.25" customHeight="1" x14ac:dyDescent="0.2">
      <c r="A196" s="12">
        <v>363</v>
      </c>
      <c r="B196" s="13" t="s">
        <v>189</v>
      </c>
      <c r="C196" s="14">
        <v>5515966.0999999996</v>
      </c>
      <c r="D196" s="14">
        <v>160206000</v>
      </c>
      <c r="E196" s="14">
        <v>157246200</v>
      </c>
      <c r="F196" s="14">
        <v>8028244.5499999998</v>
      </c>
      <c r="G196" s="14">
        <f t="shared" si="6"/>
        <v>145.54557450960402</v>
      </c>
      <c r="H196" s="14">
        <f t="shared" si="7"/>
        <v>5.1055253163510468</v>
      </c>
    </row>
    <row r="197" spans="1:8" ht="11.25" customHeight="1" x14ac:dyDescent="0.2">
      <c r="A197" s="15">
        <v>3631</v>
      </c>
      <c r="B197" s="1" t="s">
        <v>190</v>
      </c>
      <c r="C197" s="16">
        <v>4024666.14</v>
      </c>
      <c r="D197" s="16" t="s">
        <v>14</v>
      </c>
      <c r="E197" s="16" t="s">
        <v>14</v>
      </c>
      <c r="F197" s="16">
        <v>7857629.1100000003</v>
      </c>
      <c r="G197" s="16">
        <f t="shared" si="6"/>
        <v>195.23679323125171</v>
      </c>
      <c r="H197" s="16"/>
    </row>
    <row r="198" spans="1:8" ht="11.25" customHeight="1" x14ac:dyDescent="0.2">
      <c r="A198" s="15">
        <v>3632</v>
      </c>
      <c r="B198" s="1" t="s">
        <v>191</v>
      </c>
      <c r="C198" s="16">
        <v>1491299.96</v>
      </c>
      <c r="D198" s="16" t="s">
        <v>14</v>
      </c>
      <c r="E198" s="16" t="s">
        <v>14</v>
      </c>
      <c r="F198" s="16">
        <v>170615.44</v>
      </c>
      <c r="G198" s="16">
        <f t="shared" si="6"/>
        <v>11.440719142780639</v>
      </c>
      <c r="H198" s="16"/>
    </row>
    <row r="199" spans="1:8" s="13" customFormat="1" ht="11.25" customHeight="1" x14ac:dyDescent="0.2">
      <c r="A199" s="12">
        <v>366</v>
      </c>
      <c r="B199" s="13" t="s">
        <v>192</v>
      </c>
      <c r="C199" s="14">
        <v>58367503.189999998</v>
      </c>
      <c r="D199" s="14">
        <v>70053000</v>
      </c>
      <c r="E199" s="14">
        <v>70258000</v>
      </c>
      <c r="F199" s="14">
        <v>75498267.469999999</v>
      </c>
      <c r="G199" s="14">
        <f t="shared" si="6"/>
        <v>129.34983225894607</v>
      </c>
      <c r="H199" s="14">
        <f t="shared" si="7"/>
        <v>107.45860609467961</v>
      </c>
    </row>
    <row r="200" spans="1:8" ht="11.25" customHeight="1" x14ac:dyDescent="0.2">
      <c r="A200" s="15">
        <v>3661</v>
      </c>
      <c r="B200" s="1" t="s">
        <v>193</v>
      </c>
      <c r="C200" s="16">
        <v>58367503.189999998</v>
      </c>
      <c r="D200" s="16" t="s">
        <v>14</v>
      </c>
      <c r="E200" s="16" t="s">
        <v>14</v>
      </c>
      <c r="F200" s="16">
        <v>75498267.469999999</v>
      </c>
      <c r="G200" s="16">
        <f t="shared" si="6"/>
        <v>129.34983225894607</v>
      </c>
      <c r="H200" s="16"/>
    </row>
    <row r="201" spans="1:8" s="13" customFormat="1" ht="11.25" customHeight="1" x14ac:dyDescent="0.2">
      <c r="A201" s="12">
        <v>368</v>
      </c>
      <c r="B201" s="13" t="s">
        <v>46</v>
      </c>
      <c r="C201" s="14">
        <v>1079720.33</v>
      </c>
      <c r="D201" s="14">
        <v>3342100</v>
      </c>
      <c r="E201" s="14">
        <v>3342100</v>
      </c>
      <c r="F201" s="14">
        <v>1923514.15</v>
      </c>
      <c r="G201" s="14">
        <f t="shared" si="6"/>
        <v>178.14929445664879</v>
      </c>
      <c r="H201" s="14">
        <f t="shared" si="7"/>
        <v>57.554057329224136</v>
      </c>
    </row>
    <row r="202" spans="1:8" ht="11.25" customHeight="1" x14ac:dyDescent="0.2">
      <c r="A202" s="15">
        <v>3681</v>
      </c>
      <c r="B202" s="1" t="s">
        <v>47</v>
      </c>
      <c r="C202" s="16">
        <v>1079720.33</v>
      </c>
      <c r="D202" s="16" t="s">
        <v>14</v>
      </c>
      <c r="E202" s="16" t="s">
        <v>14</v>
      </c>
      <c r="F202" s="16">
        <v>1923514.15</v>
      </c>
      <c r="G202" s="16">
        <f t="shared" si="6"/>
        <v>178.14929445664879</v>
      </c>
      <c r="H202" s="16"/>
    </row>
    <row r="203" spans="1:8" s="13" customFormat="1" x14ac:dyDescent="0.2">
      <c r="A203" s="12">
        <v>369</v>
      </c>
      <c r="B203" s="13" t="s">
        <v>49</v>
      </c>
      <c r="C203" s="14">
        <v>0</v>
      </c>
      <c r="D203" s="14">
        <v>37101200</v>
      </c>
      <c r="E203" s="14">
        <v>37101200</v>
      </c>
      <c r="F203" s="14">
        <v>0</v>
      </c>
      <c r="G203" s="14">
        <v>0</v>
      </c>
      <c r="H203" s="14">
        <f t="shared" si="7"/>
        <v>0</v>
      </c>
    </row>
    <row r="204" spans="1:8" s="13" customFormat="1" ht="22.5" x14ac:dyDescent="0.2">
      <c r="A204" s="12">
        <v>37</v>
      </c>
      <c r="B204" s="13" t="s">
        <v>194</v>
      </c>
      <c r="C204" s="14">
        <v>916893545.94000006</v>
      </c>
      <c r="D204" s="14">
        <v>928499000</v>
      </c>
      <c r="E204" s="14">
        <v>932446000</v>
      </c>
      <c r="F204" s="14">
        <v>901107583.74000001</v>
      </c>
      <c r="G204" s="14">
        <f t="shared" ref="G204:G267" si="8">F204/C204*100</f>
        <v>98.278321156267239</v>
      </c>
      <c r="H204" s="14">
        <f t="shared" si="7"/>
        <v>96.639117304380093</v>
      </c>
    </row>
    <row r="205" spans="1:8" s="13" customFormat="1" x14ac:dyDescent="0.2">
      <c r="A205" s="12">
        <v>371</v>
      </c>
      <c r="B205" s="13" t="s">
        <v>195</v>
      </c>
      <c r="C205" s="14">
        <v>0</v>
      </c>
      <c r="D205" s="14">
        <v>25000</v>
      </c>
      <c r="E205" s="14">
        <v>25000</v>
      </c>
      <c r="F205" s="14">
        <v>0</v>
      </c>
      <c r="G205" s="14">
        <v>0</v>
      </c>
      <c r="H205" s="14"/>
    </row>
    <row r="206" spans="1:8" s="13" customFormat="1" ht="11.25" customHeight="1" x14ac:dyDescent="0.2">
      <c r="A206" s="12">
        <v>372</v>
      </c>
      <c r="B206" s="13" t="s">
        <v>196</v>
      </c>
      <c r="C206" s="14">
        <v>916893545.94000006</v>
      </c>
      <c r="D206" s="14">
        <v>928474000</v>
      </c>
      <c r="E206" s="14">
        <v>932421000</v>
      </c>
      <c r="F206" s="14">
        <v>901107583.74000001</v>
      </c>
      <c r="G206" s="14">
        <f t="shared" si="8"/>
        <v>98.278321156267239</v>
      </c>
      <c r="H206" s="14">
        <f t="shared" si="7"/>
        <v>96.641708384946284</v>
      </c>
    </row>
    <row r="207" spans="1:8" ht="11.25" customHeight="1" x14ac:dyDescent="0.2">
      <c r="A207" s="15">
        <v>3721</v>
      </c>
      <c r="B207" s="1" t="s">
        <v>197</v>
      </c>
      <c r="C207" s="16">
        <v>688597242.36000001</v>
      </c>
      <c r="D207" s="16" t="s">
        <v>14</v>
      </c>
      <c r="E207" s="16" t="s">
        <v>14</v>
      </c>
      <c r="F207" s="16">
        <v>706487690.04999995</v>
      </c>
      <c r="G207" s="16">
        <f t="shared" si="8"/>
        <v>102.59810039736506</v>
      </c>
      <c r="H207" s="16"/>
    </row>
    <row r="208" spans="1:8" ht="11.25" customHeight="1" x14ac:dyDescent="0.2">
      <c r="A208" s="15">
        <v>3722</v>
      </c>
      <c r="B208" s="1" t="s">
        <v>198</v>
      </c>
      <c r="C208" s="16">
        <v>228296303.58000001</v>
      </c>
      <c r="D208" s="16" t="s">
        <v>14</v>
      </c>
      <c r="E208" s="16" t="s">
        <v>14</v>
      </c>
      <c r="F208" s="16">
        <v>194603199.69</v>
      </c>
      <c r="G208" s="16">
        <f t="shared" si="8"/>
        <v>85.241502660513632</v>
      </c>
      <c r="H208" s="16"/>
    </row>
    <row r="209" spans="1:8" ht="11.25" customHeight="1" x14ac:dyDescent="0.2">
      <c r="A209" s="15">
        <v>3723</v>
      </c>
      <c r="B209" s="1" t="s">
        <v>199</v>
      </c>
      <c r="C209" s="16">
        <v>0</v>
      </c>
      <c r="D209" s="16" t="s">
        <v>14</v>
      </c>
      <c r="E209" s="16" t="s">
        <v>14</v>
      </c>
      <c r="F209" s="16">
        <v>16694</v>
      </c>
      <c r="G209" s="16">
        <v>0</v>
      </c>
      <c r="H209" s="16"/>
    </row>
    <row r="210" spans="1:8" s="13" customFormat="1" ht="11.25" customHeight="1" x14ac:dyDescent="0.2">
      <c r="A210" s="12">
        <v>38</v>
      </c>
      <c r="B210" s="13" t="s">
        <v>200</v>
      </c>
      <c r="C210" s="14">
        <v>819699807.94000006</v>
      </c>
      <c r="D210" s="14">
        <v>805974000</v>
      </c>
      <c r="E210" s="14">
        <v>809731300</v>
      </c>
      <c r="F210" s="14">
        <v>715909539.05999994</v>
      </c>
      <c r="G210" s="14">
        <f t="shared" si="8"/>
        <v>87.338014737268637</v>
      </c>
      <c r="H210" s="14">
        <f t="shared" ref="H210:H267" si="9">F210/E210*100</f>
        <v>88.413222887641851</v>
      </c>
    </row>
    <row r="211" spans="1:8" s="13" customFormat="1" ht="11.25" customHeight="1" x14ac:dyDescent="0.2">
      <c r="A211" s="12">
        <v>381</v>
      </c>
      <c r="B211" s="13" t="s">
        <v>88</v>
      </c>
      <c r="C211" s="14">
        <v>373841784.45999998</v>
      </c>
      <c r="D211" s="14">
        <v>367780000</v>
      </c>
      <c r="E211" s="14">
        <v>368296000</v>
      </c>
      <c r="F211" s="14">
        <v>351076148.56999999</v>
      </c>
      <c r="G211" s="14">
        <f t="shared" si="8"/>
        <v>93.910355440100403</v>
      </c>
      <c r="H211" s="14">
        <f t="shared" si="9"/>
        <v>95.324453312009908</v>
      </c>
    </row>
    <row r="212" spans="1:8" ht="11.25" customHeight="1" x14ac:dyDescent="0.2">
      <c r="A212" s="15">
        <v>3811</v>
      </c>
      <c r="B212" s="1" t="s">
        <v>201</v>
      </c>
      <c r="C212" s="16">
        <v>365747200.75999999</v>
      </c>
      <c r="D212" s="16" t="s">
        <v>14</v>
      </c>
      <c r="E212" s="16" t="s">
        <v>14</v>
      </c>
      <c r="F212" s="16">
        <v>345772384.94</v>
      </c>
      <c r="G212" s="16">
        <f t="shared" si="8"/>
        <v>94.538627834063107</v>
      </c>
      <c r="H212" s="16"/>
    </row>
    <row r="213" spans="1:8" ht="11.25" customHeight="1" x14ac:dyDescent="0.2">
      <c r="A213" s="15">
        <v>3812</v>
      </c>
      <c r="B213" s="1" t="s">
        <v>202</v>
      </c>
      <c r="C213" s="16">
        <v>140558.47</v>
      </c>
      <c r="D213" s="16" t="s">
        <v>14</v>
      </c>
      <c r="E213" s="16" t="s">
        <v>14</v>
      </c>
      <c r="F213" s="16">
        <v>3728.6</v>
      </c>
      <c r="G213" s="16">
        <f t="shared" si="8"/>
        <v>2.6527038889936692</v>
      </c>
      <c r="H213" s="16"/>
    </row>
    <row r="214" spans="1:8" ht="11.25" customHeight="1" x14ac:dyDescent="0.2">
      <c r="A214" s="15">
        <v>3813</v>
      </c>
      <c r="B214" s="1" t="s">
        <v>203</v>
      </c>
      <c r="C214" s="16">
        <v>7954025.2300000004</v>
      </c>
      <c r="D214" s="16" t="s">
        <v>14</v>
      </c>
      <c r="E214" s="16" t="s">
        <v>14</v>
      </c>
      <c r="F214" s="16">
        <v>5300035.03</v>
      </c>
      <c r="G214" s="16">
        <f t="shared" si="8"/>
        <v>66.633369605240745</v>
      </c>
      <c r="H214" s="16"/>
    </row>
    <row r="215" spans="1:8" s="13" customFormat="1" ht="11.25" customHeight="1" x14ac:dyDescent="0.2">
      <c r="A215" s="12">
        <v>382</v>
      </c>
      <c r="B215" s="13" t="s">
        <v>89</v>
      </c>
      <c r="C215" s="14">
        <v>12274874.699999999</v>
      </c>
      <c r="D215" s="14">
        <v>23284000</v>
      </c>
      <c r="E215" s="14">
        <v>23259000</v>
      </c>
      <c r="F215" s="14">
        <v>9048830.0999999996</v>
      </c>
      <c r="G215" s="14">
        <f t="shared" si="8"/>
        <v>73.71830932009432</v>
      </c>
      <c r="H215" s="14">
        <f t="shared" si="9"/>
        <v>38.904639494389265</v>
      </c>
    </row>
    <row r="216" spans="1:8" ht="11.25" customHeight="1" x14ac:dyDescent="0.2">
      <c r="A216" s="15">
        <v>3821</v>
      </c>
      <c r="B216" s="1" t="s">
        <v>204</v>
      </c>
      <c r="C216" s="16">
        <v>415551.02</v>
      </c>
      <c r="D216" s="16" t="s">
        <v>14</v>
      </c>
      <c r="E216" s="16" t="s">
        <v>14</v>
      </c>
      <c r="F216" s="16">
        <v>1125790.75</v>
      </c>
      <c r="G216" s="16">
        <f t="shared" si="8"/>
        <v>270.91516945380135</v>
      </c>
      <c r="H216" s="16"/>
    </row>
    <row r="217" spans="1:8" ht="11.25" customHeight="1" x14ac:dyDescent="0.2">
      <c r="A217" s="15">
        <v>3822</v>
      </c>
      <c r="B217" s="1" t="s">
        <v>205</v>
      </c>
      <c r="C217" s="16">
        <v>11859323.68</v>
      </c>
      <c r="D217" s="16" t="s">
        <v>14</v>
      </c>
      <c r="E217" s="16" t="s">
        <v>14</v>
      </c>
      <c r="F217" s="16">
        <v>7923039.3499999996</v>
      </c>
      <c r="G217" s="16">
        <f t="shared" si="8"/>
        <v>66.808526049100976</v>
      </c>
      <c r="H217" s="16"/>
    </row>
    <row r="218" spans="1:8" s="13" customFormat="1" ht="11.25" customHeight="1" x14ac:dyDescent="0.2">
      <c r="A218" s="12">
        <v>383</v>
      </c>
      <c r="B218" s="13" t="s">
        <v>206</v>
      </c>
      <c r="C218" s="14">
        <v>82003619.260000005</v>
      </c>
      <c r="D218" s="14">
        <v>54230000</v>
      </c>
      <c r="E218" s="14">
        <v>62594300</v>
      </c>
      <c r="F218" s="14">
        <v>59870655.210000001</v>
      </c>
      <c r="G218" s="14">
        <f t="shared" si="8"/>
        <v>73.009771703093492</v>
      </c>
      <c r="H218" s="14">
        <f t="shared" si="9"/>
        <v>95.648733526854684</v>
      </c>
    </row>
    <row r="219" spans="1:8" ht="11.25" customHeight="1" x14ac:dyDescent="0.2">
      <c r="A219" s="15">
        <v>3831</v>
      </c>
      <c r="B219" s="1" t="s">
        <v>207</v>
      </c>
      <c r="C219" s="16">
        <v>72535271.980000004</v>
      </c>
      <c r="D219" s="16" t="s">
        <v>14</v>
      </c>
      <c r="E219" s="16" t="s">
        <v>14</v>
      </c>
      <c r="F219" s="16">
        <v>42042466.969999999</v>
      </c>
      <c r="G219" s="16">
        <f t="shared" si="8"/>
        <v>57.961410803825586</v>
      </c>
      <c r="H219" s="16"/>
    </row>
    <row r="220" spans="1:8" ht="11.25" customHeight="1" x14ac:dyDescent="0.2">
      <c r="A220" s="15">
        <v>3832</v>
      </c>
      <c r="B220" s="1" t="s">
        <v>208</v>
      </c>
      <c r="C220" s="16">
        <v>400</v>
      </c>
      <c r="D220" s="16" t="s">
        <v>14</v>
      </c>
      <c r="E220" s="16" t="s">
        <v>14</v>
      </c>
      <c r="F220" s="16">
        <v>0</v>
      </c>
      <c r="G220" s="16">
        <f t="shared" si="8"/>
        <v>0</v>
      </c>
      <c r="H220" s="16"/>
    </row>
    <row r="221" spans="1:8" ht="11.25" customHeight="1" x14ac:dyDescent="0.2">
      <c r="A221" s="15">
        <v>3833</v>
      </c>
      <c r="B221" s="1" t="s">
        <v>209</v>
      </c>
      <c r="C221" s="16">
        <v>5921686.6699999999</v>
      </c>
      <c r="D221" s="16" t="s">
        <v>14</v>
      </c>
      <c r="E221" s="16" t="s">
        <v>14</v>
      </c>
      <c r="F221" s="16">
        <v>6482138.6100000003</v>
      </c>
      <c r="G221" s="16">
        <f t="shared" si="8"/>
        <v>109.46439707523399</v>
      </c>
      <c r="H221" s="16"/>
    </row>
    <row r="222" spans="1:8" ht="11.25" customHeight="1" x14ac:dyDescent="0.2">
      <c r="A222" s="15">
        <v>3834</v>
      </c>
      <c r="B222" s="1" t="s">
        <v>210</v>
      </c>
      <c r="C222" s="16">
        <v>750192.99</v>
      </c>
      <c r="D222" s="16" t="s">
        <v>14</v>
      </c>
      <c r="E222" s="16" t="s">
        <v>14</v>
      </c>
      <c r="F222" s="16">
        <v>1687929.83</v>
      </c>
      <c r="G222" s="16">
        <f t="shared" si="8"/>
        <v>224.99941381750315</v>
      </c>
      <c r="H222" s="16"/>
    </row>
    <row r="223" spans="1:8" ht="11.25" customHeight="1" x14ac:dyDescent="0.2">
      <c r="A223" s="15">
        <v>3835</v>
      </c>
      <c r="B223" s="1" t="s">
        <v>94</v>
      </c>
      <c r="C223" s="16">
        <v>2796067.62</v>
      </c>
      <c r="D223" s="16" t="s">
        <v>14</v>
      </c>
      <c r="E223" s="16" t="s">
        <v>14</v>
      </c>
      <c r="F223" s="16">
        <v>9658119.8000000007</v>
      </c>
      <c r="G223" s="16">
        <f t="shared" si="8"/>
        <v>345.41796238819148</v>
      </c>
      <c r="H223" s="16"/>
    </row>
    <row r="224" spans="1:8" s="13" customFormat="1" ht="11.25" customHeight="1" x14ac:dyDescent="0.2">
      <c r="A224" s="12">
        <v>386</v>
      </c>
      <c r="B224" s="13" t="s">
        <v>211</v>
      </c>
      <c r="C224" s="14">
        <v>351579529.51999998</v>
      </c>
      <c r="D224" s="14">
        <v>360680000</v>
      </c>
      <c r="E224" s="14">
        <v>355582000</v>
      </c>
      <c r="F224" s="14">
        <v>295913905.18000001</v>
      </c>
      <c r="G224" s="14">
        <f t="shared" si="8"/>
        <v>84.166989353447732</v>
      </c>
      <c r="H224" s="14">
        <f t="shared" si="9"/>
        <v>83.219596374394655</v>
      </c>
    </row>
    <row r="225" spans="1:10" ht="22.5" x14ac:dyDescent="0.2">
      <c r="A225" s="15">
        <v>3861</v>
      </c>
      <c r="B225" s="1" t="s">
        <v>212</v>
      </c>
      <c r="C225" s="16">
        <v>351579529.51999998</v>
      </c>
      <c r="D225" s="16" t="s">
        <v>14</v>
      </c>
      <c r="E225" s="16" t="s">
        <v>14</v>
      </c>
      <c r="F225" s="16">
        <v>267427010.13999999</v>
      </c>
      <c r="G225" s="16">
        <f t="shared" si="8"/>
        <v>76.064442803342203</v>
      </c>
      <c r="H225" s="16"/>
    </row>
    <row r="226" spans="1:10" ht="11.25" customHeight="1" x14ac:dyDescent="0.2">
      <c r="A226" s="15">
        <v>3864</v>
      </c>
      <c r="B226" s="1" t="s">
        <v>213</v>
      </c>
      <c r="C226" s="16">
        <v>0</v>
      </c>
      <c r="D226" s="16" t="s">
        <v>14</v>
      </c>
      <c r="E226" s="16" t="s">
        <v>14</v>
      </c>
      <c r="F226" s="16">
        <v>28486895.039999999</v>
      </c>
      <c r="G226" s="16">
        <v>0</v>
      </c>
      <c r="H226" s="16"/>
    </row>
    <row r="227" spans="1:10" ht="11.25" customHeight="1" x14ac:dyDescent="0.2">
      <c r="A227" s="8">
        <v>4</v>
      </c>
      <c r="B227" s="9" t="s">
        <v>214</v>
      </c>
      <c r="C227" s="10">
        <v>1271818191.1500001</v>
      </c>
      <c r="D227" s="10">
        <v>1630586100</v>
      </c>
      <c r="E227" s="10">
        <v>1633332100</v>
      </c>
      <c r="F227" s="10">
        <v>1079822920.28</v>
      </c>
      <c r="G227" s="10">
        <f t="shared" si="8"/>
        <v>84.903874452653113</v>
      </c>
      <c r="H227" s="10">
        <f t="shared" si="9"/>
        <v>66.11165728512897</v>
      </c>
      <c r="J227" s="11"/>
    </row>
    <row r="228" spans="1:10" s="13" customFormat="1" ht="11.25" customHeight="1" x14ac:dyDescent="0.2">
      <c r="A228" s="12">
        <v>41</v>
      </c>
      <c r="B228" s="13" t="s">
        <v>215</v>
      </c>
      <c r="C228" s="14">
        <v>176238534.15000001</v>
      </c>
      <c r="D228" s="14">
        <v>33854000</v>
      </c>
      <c r="E228" s="14">
        <v>32969000</v>
      </c>
      <c r="F228" s="14">
        <v>19745486.859999999</v>
      </c>
      <c r="G228" s="14">
        <f t="shared" si="8"/>
        <v>11.203841972036738</v>
      </c>
      <c r="H228" s="14">
        <f t="shared" si="9"/>
        <v>59.891069974824831</v>
      </c>
    </row>
    <row r="229" spans="1:10" s="13" customFormat="1" ht="11.25" customHeight="1" x14ac:dyDescent="0.2">
      <c r="A229" s="12">
        <v>411</v>
      </c>
      <c r="B229" s="13" t="s">
        <v>216</v>
      </c>
      <c r="C229" s="14">
        <v>165317252.02000001</v>
      </c>
      <c r="D229" s="14">
        <v>18010000</v>
      </c>
      <c r="E229" s="14">
        <v>17138000</v>
      </c>
      <c r="F229" s="14">
        <v>8720045.8800000008</v>
      </c>
      <c r="G229" s="14">
        <f t="shared" si="8"/>
        <v>5.2747343507409941</v>
      </c>
      <c r="H229" s="14">
        <f t="shared" si="9"/>
        <v>50.881350682693437</v>
      </c>
    </row>
    <row r="230" spans="1:10" ht="11.25" customHeight="1" x14ac:dyDescent="0.2">
      <c r="A230" s="15">
        <v>4111</v>
      </c>
      <c r="B230" s="1" t="s">
        <v>99</v>
      </c>
      <c r="C230" s="16">
        <v>165317252.02000001</v>
      </c>
      <c r="D230" s="16" t="s">
        <v>14</v>
      </c>
      <c r="E230" s="16" t="s">
        <v>14</v>
      </c>
      <c r="F230" s="16">
        <v>8720045.8800000008</v>
      </c>
      <c r="G230" s="16">
        <f t="shared" si="8"/>
        <v>5.2747343507409941</v>
      </c>
      <c r="H230" s="16"/>
    </row>
    <row r="231" spans="1:10" s="13" customFormat="1" ht="11.25" customHeight="1" x14ac:dyDescent="0.2">
      <c r="A231" s="12">
        <v>412</v>
      </c>
      <c r="B231" s="13" t="s">
        <v>217</v>
      </c>
      <c r="C231" s="14">
        <v>10921282.130000001</v>
      </c>
      <c r="D231" s="14">
        <v>15844000</v>
      </c>
      <c r="E231" s="14">
        <v>15831000</v>
      </c>
      <c r="F231" s="14">
        <v>11025440.98</v>
      </c>
      <c r="G231" s="14">
        <f t="shared" si="8"/>
        <v>100.95372364489957</v>
      </c>
      <c r="H231" s="14">
        <f t="shared" si="9"/>
        <v>69.64462750300045</v>
      </c>
    </row>
    <row r="232" spans="1:10" ht="11.25" customHeight="1" x14ac:dyDescent="0.2">
      <c r="A232" s="15">
        <v>4123</v>
      </c>
      <c r="B232" s="1" t="s">
        <v>218</v>
      </c>
      <c r="C232" s="16">
        <v>9876116.8100000005</v>
      </c>
      <c r="D232" s="16" t="s">
        <v>14</v>
      </c>
      <c r="E232" s="16" t="s">
        <v>14</v>
      </c>
      <c r="F232" s="16">
        <v>9982390.8000000007</v>
      </c>
      <c r="G232" s="16">
        <f t="shared" si="8"/>
        <v>101.07607060593283</v>
      </c>
      <c r="H232" s="16"/>
    </row>
    <row r="233" spans="1:10" ht="11.25" customHeight="1" x14ac:dyDescent="0.2">
      <c r="A233" s="15">
        <v>4124</v>
      </c>
      <c r="B233" s="1" t="s">
        <v>102</v>
      </c>
      <c r="C233" s="16">
        <v>1024051.04</v>
      </c>
      <c r="D233" s="16" t="s">
        <v>14</v>
      </c>
      <c r="E233" s="16" t="s">
        <v>14</v>
      </c>
      <c r="F233" s="16">
        <v>1023270.18</v>
      </c>
      <c r="G233" s="16">
        <f t="shared" si="8"/>
        <v>99.92374794131355</v>
      </c>
      <c r="H233" s="16"/>
    </row>
    <row r="234" spans="1:10" ht="11.25" customHeight="1" x14ac:dyDescent="0.2">
      <c r="A234" s="15">
        <v>4126</v>
      </c>
      <c r="B234" s="1" t="s">
        <v>103</v>
      </c>
      <c r="C234" s="16">
        <v>21114.28</v>
      </c>
      <c r="D234" s="16" t="s">
        <v>14</v>
      </c>
      <c r="E234" s="16" t="s">
        <v>14</v>
      </c>
      <c r="F234" s="16">
        <v>19780</v>
      </c>
      <c r="G234" s="16">
        <f t="shared" si="8"/>
        <v>93.680674879749631</v>
      </c>
      <c r="H234" s="16"/>
    </row>
    <row r="235" spans="1:10" s="13" customFormat="1" ht="11.25" customHeight="1" x14ac:dyDescent="0.2">
      <c r="A235" s="12">
        <v>42</v>
      </c>
      <c r="B235" s="13" t="s">
        <v>219</v>
      </c>
      <c r="C235" s="14">
        <v>886749839.07000005</v>
      </c>
      <c r="D235" s="14">
        <v>1234107100</v>
      </c>
      <c r="E235" s="14">
        <v>1237758100</v>
      </c>
      <c r="F235" s="14">
        <v>818031168.22000003</v>
      </c>
      <c r="G235" s="14">
        <f t="shared" si="8"/>
        <v>92.250500894133751</v>
      </c>
      <c r="H235" s="14">
        <f t="shared" si="9"/>
        <v>66.089744694056122</v>
      </c>
    </row>
    <row r="236" spans="1:10" s="13" customFormat="1" ht="11.25" customHeight="1" x14ac:dyDescent="0.2">
      <c r="A236" s="12">
        <v>421</v>
      </c>
      <c r="B236" s="13" t="s">
        <v>220</v>
      </c>
      <c r="C236" s="14">
        <v>752876523.75999999</v>
      </c>
      <c r="D236" s="14">
        <v>904684000</v>
      </c>
      <c r="E236" s="14">
        <v>909202000</v>
      </c>
      <c r="F236" s="14">
        <v>597121528.23000002</v>
      </c>
      <c r="G236" s="14">
        <f t="shared" si="8"/>
        <v>79.312013243269746</v>
      </c>
      <c r="H236" s="14">
        <f t="shared" si="9"/>
        <v>65.675342578436911</v>
      </c>
    </row>
    <row r="237" spans="1:10" ht="11.25" customHeight="1" x14ac:dyDescent="0.2">
      <c r="A237" s="15">
        <v>4211</v>
      </c>
      <c r="B237" s="1" t="s">
        <v>106</v>
      </c>
      <c r="C237" s="16">
        <v>767014</v>
      </c>
      <c r="D237" s="16" t="s">
        <v>14</v>
      </c>
      <c r="E237" s="16" t="s">
        <v>14</v>
      </c>
      <c r="F237" s="16">
        <v>18857.599999999999</v>
      </c>
      <c r="G237" s="16">
        <f t="shared" si="8"/>
        <v>2.4585731160057049</v>
      </c>
      <c r="H237" s="16"/>
    </row>
    <row r="238" spans="1:10" ht="11.25" customHeight="1" x14ac:dyDescent="0.2">
      <c r="A238" s="15">
        <v>4212</v>
      </c>
      <c r="B238" s="1" t="s">
        <v>107</v>
      </c>
      <c r="C238" s="16">
        <v>538503552.91999996</v>
      </c>
      <c r="D238" s="16" t="s">
        <v>14</v>
      </c>
      <c r="E238" s="16" t="s">
        <v>14</v>
      </c>
      <c r="F238" s="16">
        <v>499908434.72000003</v>
      </c>
      <c r="G238" s="16">
        <f t="shared" si="8"/>
        <v>92.832894418110996</v>
      </c>
      <c r="H238" s="16"/>
    </row>
    <row r="239" spans="1:10" ht="11.25" customHeight="1" x14ac:dyDescent="0.2">
      <c r="A239" s="15">
        <v>4213</v>
      </c>
      <c r="B239" s="1" t="s">
        <v>221</v>
      </c>
      <c r="C239" s="16">
        <v>58884814.609999999</v>
      </c>
      <c r="D239" s="16" t="s">
        <v>14</v>
      </c>
      <c r="E239" s="16" t="s">
        <v>14</v>
      </c>
      <c r="F239" s="16">
        <v>26803833.440000001</v>
      </c>
      <c r="G239" s="16">
        <f t="shared" si="8"/>
        <v>45.519092855304827</v>
      </c>
      <c r="H239" s="16"/>
    </row>
    <row r="240" spans="1:10" ht="11.25" customHeight="1" x14ac:dyDescent="0.2">
      <c r="A240" s="15">
        <v>4214</v>
      </c>
      <c r="B240" s="1" t="s">
        <v>108</v>
      </c>
      <c r="C240" s="16">
        <v>154721142.22999999</v>
      </c>
      <c r="D240" s="16" t="s">
        <v>14</v>
      </c>
      <c r="E240" s="16" t="s">
        <v>14</v>
      </c>
      <c r="F240" s="16">
        <v>70390402.469999999</v>
      </c>
      <c r="G240" s="16">
        <f t="shared" si="8"/>
        <v>45.495012158946885</v>
      </c>
      <c r="H240" s="16"/>
    </row>
    <row r="241" spans="1:8" s="13" customFormat="1" ht="11.25" customHeight="1" x14ac:dyDescent="0.2">
      <c r="A241" s="12">
        <v>422</v>
      </c>
      <c r="B241" s="13" t="s">
        <v>222</v>
      </c>
      <c r="C241" s="14">
        <v>90028621.569999993</v>
      </c>
      <c r="D241" s="14">
        <v>216082600</v>
      </c>
      <c r="E241" s="14">
        <v>216801600</v>
      </c>
      <c r="F241" s="14">
        <v>122037655.2</v>
      </c>
      <c r="G241" s="14">
        <f t="shared" si="8"/>
        <v>135.55428603903707</v>
      </c>
      <c r="H241" s="14">
        <f t="shared" si="9"/>
        <v>56.290015940841762</v>
      </c>
    </row>
    <row r="242" spans="1:8" ht="11.25" customHeight="1" x14ac:dyDescent="0.2">
      <c r="A242" s="15">
        <v>4221</v>
      </c>
      <c r="B242" s="1" t="s">
        <v>110</v>
      </c>
      <c r="C242" s="16">
        <v>29849921.989999998</v>
      </c>
      <c r="D242" s="16" t="s">
        <v>14</v>
      </c>
      <c r="E242" s="16" t="s">
        <v>14</v>
      </c>
      <c r="F242" s="16">
        <v>53174811.189999998</v>
      </c>
      <c r="G242" s="16">
        <f t="shared" si="8"/>
        <v>178.14053654081258</v>
      </c>
      <c r="H242" s="16"/>
    </row>
    <row r="243" spans="1:8" ht="11.25" customHeight="1" x14ac:dyDescent="0.2">
      <c r="A243" s="15">
        <v>4222</v>
      </c>
      <c r="B243" s="1" t="s">
        <v>111</v>
      </c>
      <c r="C243" s="16">
        <v>6026453.2000000002</v>
      </c>
      <c r="D243" s="16" t="s">
        <v>14</v>
      </c>
      <c r="E243" s="16" t="s">
        <v>14</v>
      </c>
      <c r="F243" s="16">
        <v>3547287.17</v>
      </c>
      <c r="G243" s="16">
        <f t="shared" si="8"/>
        <v>58.861938395207311</v>
      </c>
      <c r="H243" s="16"/>
    </row>
    <row r="244" spans="1:8" ht="11.25" customHeight="1" x14ac:dyDescent="0.2">
      <c r="A244" s="15">
        <v>4223</v>
      </c>
      <c r="B244" s="1" t="s">
        <v>112</v>
      </c>
      <c r="C244" s="16">
        <v>3527798.47</v>
      </c>
      <c r="D244" s="16" t="s">
        <v>14</v>
      </c>
      <c r="E244" s="16" t="s">
        <v>14</v>
      </c>
      <c r="F244" s="16">
        <v>4803404.41</v>
      </c>
      <c r="G244" s="16">
        <f t="shared" si="8"/>
        <v>136.158696446172</v>
      </c>
      <c r="H244" s="16"/>
    </row>
    <row r="245" spans="1:8" ht="11.25" customHeight="1" x14ac:dyDescent="0.2">
      <c r="A245" s="15">
        <v>4224</v>
      </c>
      <c r="B245" s="1" t="s">
        <v>113</v>
      </c>
      <c r="C245" s="16">
        <v>31782589.579999998</v>
      </c>
      <c r="D245" s="16" t="s">
        <v>14</v>
      </c>
      <c r="E245" s="16" t="s">
        <v>14</v>
      </c>
      <c r="F245" s="16">
        <v>32172332.399999999</v>
      </c>
      <c r="G245" s="16">
        <f t="shared" si="8"/>
        <v>101.22627773617685</v>
      </c>
      <c r="H245" s="16"/>
    </row>
    <row r="246" spans="1:8" ht="11.25" customHeight="1" x14ac:dyDescent="0.2">
      <c r="A246" s="15">
        <v>4225</v>
      </c>
      <c r="B246" s="1" t="s">
        <v>114</v>
      </c>
      <c r="C246" s="16">
        <v>2047465.58</v>
      </c>
      <c r="D246" s="16" t="s">
        <v>14</v>
      </c>
      <c r="E246" s="16" t="s">
        <v>14</v>
      </c>
      <c r="F246" s="16">
        <v>3719884.19</v>
      </c>
      <c r="G246" s="16">
        <f t="shared" si="8"/>
        <v>181.68237973504785</v>
      </c>
      <c r="H246" s="16"/>
    </row>
    <row r="247" spans="1:8" ht="11.25" customHeight="1" x14ac:dyDescent="0.2">
      <c r="A247" s="15">
        <v>4226</v>
      </c>
      <c r="B247" s="1" t="s">
        <v>115</v>
      </c>
      <c r="C247" s="16">
        <v>1868036.03</v>
      </c>
      <c r="D247" s="16" t="s">
        <v>14</v>
      </c>
      <c r="E247" s="16" t="s">
        <v>14</v>
      </c>
      <c r="F247" s="16">
        <v>2940699.62</v>
      </c>
      <c r="G247" s="16">
        <f t="shared" si="8"/>
        <v>157.42199683375486</v>
      </c>
      <c r="H247" s="16"/>
    </row>
    <row r="248" spans="1:8" ht="11.25" customHeight="1" x14ac:dyDescent="0.2">
      <c r="A248" s="15">
        <v>4227</v>
      </c>
      <c r="B248" s="1" t="s">
        <v>116</v>
      </c>
      <c r="C248" s="16">
        <v>14926356.720000001</v>
      </c>
      <c r="D248" s="16" t="s">
        <v>14</v>
      </c>
      <c r="E248" s="16" t="s">
        <v>14</v>
      </c>
      <c r="F248" s="16">
        <v>21679236.219999999</v>
      </c>
      <c r="G248" s="16">
        <f t="shared" si="8"/>
        <v>145.24131123673158</v>
      </c>
      <c r="H248" s="16"/>
    </row>
    <row r="249" spans="1:8" s="13" customFormat="1" ht="11.25" customHeight="1" x14ac:dyDescent="0.2">
      <c r="A249" s="12">
        <v>423</v>
      </c>
      <c r="B249" s="13" t="s">
        <v>223</v>
      </c>
      <c r="C249" s="14">
        <v>5301765.5999999996</v>
      </c>
      <c r="D249" s="14">
        <v>39444000</v>
      </c>
      <c r="E249" s="14">
        <v>39444000</v>
      </c>
      <c r="F249" s="14">
        <v>37745052.409999996</v>
      </c>
      <c r="G249" s="14">
        <f t="shared" si="8"/>
        <v>711.93363226016629</v>
      </c>
      <c r="H249" s="14">
        <f t="shared" si="9"/>
        <v>95.692760394483315</v>
      </c>
    </row>
    <row r="250" spans="1:8" ht="11.25" customHeight="1" x14ac:dyDescent="0.2">
      <c r="A250" s="15">
        <v>4231</v>
      </c>
      <c r="B250" s="1" t="s">
        <v>118</v>
      </c>
      <c r="C250" s="16">
        <v>5263765.5999999996</v>
      </c>
      <c r="D250" s="16" t="s">
        <v>14</v>
      </c>
      <c r="E250" s="16" t="s">
        <v>14</v>
      </c>
      <c r="F250" s="16">
        <v>37745052.409999996</v>
      </c>
      <c r="G250" s="16">
        <f t="shared" si="8"/>
        <v>717.07319965007559</v>
      </c>
      <c r="H250" s="16"/>
    </row>
    <row r="251" spans="1:8" ht="11.25" customHeight="1" x14ac:dyDescent="0.2">
      <c r="A251" s="15">
        <v>4233</v>
      </c>
      <c r="B251" s="1" t="s">
        <v>224</v>
      </c>
      <c r="C251" s="16">
        <v>38000</v>
      </c>
      <c r="D251" s="16" t="s">
        <v>14</v>
      </c>
      <c r="E251" s="16" t="s">
        <v>14</v>
      </c>
      <c r="F251" s="16">
        <v>0</v>
      </c>
      <c r="G251" s="16">
        <f t="shared" si="8"/>
        <v>0</v>
      </c>
      <c r="H251" s="16"/>
    </row>
    <row r="252" spans="1:8" s="13" customFormat="1" ht="11.25" customHeight="1" x14ac:dyDescent="0.2">
      <c r="A252" s="12">
        <v>424</v>
      </c>
      <c r="B252" s="13" t="s">
        <v>225</v>
      </c>
      <c r="C252" s="14">
        <v>29880841.010000002</v>
      </c>
      <c r="D252" s="14">
        <v>67868500</v>
      </c>
      <c r="E252" s="14">
        <v>66318500</v>
      </c>
      <c r="F252" s="14">
        <v>56743649.530000001</v>
      </c>
      <c r="G252" s="14">
        <f t="shared" si="8"/>
        <v>189.89977394213909</v>
      </c>
      <c r="H252" s="14">
        <f t="shared" si="9"/>
        <v>85.562323529633517</v>
      </c>
    </row>
    <row r="253" spans="1:8" ht="11.25" customHeight="1" x14ac:dyDescent="0.2">
      <c r="A253" s="15">
        <v>4241</v>
      </c>
      <c r="B253" s="1" t="s">
        <v>120</v>
      </c>
      <c r="C253" s="16">
        <v>28912331.010000002</v>
      </c>
      <c r="D253" s="16" t="s">
        <v>14</v>
      </c>
      <c r="E253" s="16" t="s">
        <v>14</v>
      </c>
      <c r="F253" s="16">
        <v>52910959.82</v>
      </c>
      <c r="G253" s="16">
        <f t="shared" si="8"/>
        <v>183.00482172018408</v>
      </c>
      <c r="H253" s="16"/>
    </row>
    <row r="254" spans="1:8" ht="11.25" customHeight="1" x14ac:dyDescent="0.2">
      <c r="A254" s="15">
        <v>4242</v>
      </c>
      <c r="B254" s="1" t="s">
        <v>226</v>
      </c>
      <c r="C254" s="16">
        <v>410369</v>
      </c>
      <c r="D254" s="16" t="s">
        <v>14</v>
      </c>
      <c r="E254" s="16" t="s">
        <v>14</v>
      </c>
      <c r="F254" s="16">
        <v>3016410.83</v>
      </c>
      <c r="G254" s="16">
        <f t="shared" si="8"/>
        <v>735.0484149631186</v>
      </c>
      <c r="H254" s="16"/>
    </row>
    <row r="255" spans="1:8" ht="11.25" customHeight="1" x14ac:dyDescent="0.2">
      <c r="A255" s="15">
        <v>4243</v>
      </c>
      <c r="B255" s="1" t="s">
        <v>227</v>
      </c>
      <c r="C255" s="16">
        <v>286988</v>
      </c>
      <c r="D255" s="16" t="s">
        <v>14</v>
      </c>
      <c r="E255" s="16" t="s">
        <v>14</v>
      </c>
      <c r="F255" s="16">
        <v>372204.31</v>
      </c>
      <c r="G255" s="16">
        <f t="shared" si="8"/>
        <v>129.69333560985129</v>
      </c>
      <c r="H255" s="16"/>
    </row>
    <row r="256" spans="1:8" ht="11.25" customHeight="1" x14ac:dyDescent="0.2">
      <c r="A256" s="15">
        <v>4244</v>
      </c>
      <c r="B256" s="1" t="s">
        <v>228</v>
      </c>
      <c r="C256" s="16">
        <v>271153</v>
      </c>
      <c r="D256" s="16" t="s">
        <v>14</v>
      </c>
      <c r="E256" s="16" t="s">
        <v>14</v>
      </c>
      <c r="F256" s="16">
        <v>444074.57</v>
      </c>
      <c r="G256" s="16">
        <f t="shared" si="8"/>
        <v>163.77269290769419</v>
      </c>
      <c r="H256" s="16"/>
    </row>
    <row r="257" spans="1:8" s="13" customFormat="1" ht="11.25" customHeight="1" x14ac:dyDescent="0.2">
      <c r="A257" s="12">
        <v>425</v>
      </c>
      <c r="B257" s="13" t="s">
        <v>229</v>
      </c>
      <c r="C257" s="14">
        <v>30000</v>
      </c>
      <c r="D257" s="14">
        <v>89000</v>
      </c>
      <c r="E257" s="14">
        <v>89000</v>
      </c>
      <c r="F257" s="14">
        <v>89000</v>
      </c>
      <c r="G257" s="14">
        <f t="shared" si="8"/>
        <v>296.66666666666669</v>
      </c>
      <c r="H257" s="14">
        <f t="shared" si="9"/>
        <v>100</v>
      </c>
    </row>
    <row r="258" spans="1:8" ht="11.25" customHeight="1" x14ac:dyDescent="0.2">
      <c r="A258" s="15">
        <v>4252</v>
      </c>
      <c r="B258" s="1" t="s">
        <v>122</v>
      </c>
      <c r="C258" s="16">
        <v>30000</v>
      </c>
      <c r="D258" s="16" t="s">
        <v>14</v>
      </c>
      <c r="E258" s="16" t="s">
        <v>14</v>
      </c>
      <c r="F258" s="16">
        <v>89000</v>
      </c>
      <c r="G258" s="16">
        <f t="shared" si="8"/>
        <v>296.66666666666669</v>
      </c>
      <c r="H258" s="16"/>
    </row>
    <row r="259" spans="1:8" s="13" customFormat="1" ht="11.25" customHeight="1" x14ac:dyDescent="0.2">
      <c r="A259" s="12">
        <v>426</v>
      </c>
      <c r="B259" s="13" t="s">
        <v>230</v>
      </c>
      <c r="C259" s="14">
        <v>8632087.1300000008</v>
      </c>
      <c r="D259" s="14">
        <v>5939000</v>
      </c>
      <c r="E259" s="14">
        <v>5903000</v>
      </c>
      <c r="F259" s="14">
        <v>4294282.8499999996</v>
      </c>
      <c r="G259" s="14">
        <f t="shared" si="8"/>
        <v>49.747908997299469</v>
      </c>
      <c r="H259" s="14">
        <f t="shared" si="9"/>
        <v>72.747464848382165</v>
      </c>
    </row>
    <row r="260" spans="1:8" ht="11.25" customHeight="1" x14ac:dyDescent="0.2">
      <c r="A260" s="15">
        <v>4262</v>
      </c>
      <c r="B260" s="1" t="s">
        <v>231</v>
      </c>
      <c r="C260" s="16">
        <v>8290767.8799999999</v>
      </c>
      <c r="D260" s="16" t="s">
        <v>14</v>
      </c>
      <c r="E260" s="16" t="s">
        <v>14</v>
      </c>
      <c r="F260" s="16">
        <v>4019968.95</v>
      </c>
      <c r="G260" s="16">
        <f t="shared" si="8"/>
        <v>48.487293435116655</v>
      </c>
      <c r="H260" s="16"/>
    </row>
    <row r="261" spans="1:8" ht="11.25" customHeight="1" x14ac:dyDescent="0.2">
      <c r="A261" s="15">
        <v>4263</v>
      </c>
      <c r="B261" s="1" t="s">
        <v>232</v>
      </c>
      <c r="C261" s="16">
        <v>203</v>
      </c>
      <c r="D261" s="16" t="s">
        <v>14</v>
      </c>
      <c r="E261" s="16" t="s">
        <v>14</v>
      </c>
      <c r="F261" s="16">
        <v>90000</v>
      </c>
      <c r="G261" s="16">
        <f t="shared" si="8"/>
        <v>44334.97536945813</v>
      </c>
      <c r="H261" s="16"/>
    </row>
    <row r="262" spans="1:8" ht="11.25" customHeight="1" x14ac:dyDescent="0.2">
      <c r="A262" s="15">
        <v>4264</v>
      </c>
      <c r="B262" s="1" t="s">
        <v>233</v>
      </c>
      <c r="C262" s="16">
        <v>341116.25</v>
      </c>
      <c r="D262" s="16" t="s">
        <v>14</v>
      </c>
      <c r="E262" s="16" t="s">
        <v>14</v>
      </c>
      <c r="F262" s="16">
        <v>184313.9</v>
      </c>
      <c r="G262" s="16">
        <f t="shared" si="8"/>
        <v>54.032576870788183</v>
      </c>
      <c r="H262" s="16"/>
    </row>
    <row r="263" spans="1:8" s="13" customFormat="1" ht="22.5" x14ac:dyDescent="0.2">
      <c r="A263" s="12">
        <v>43</v>
      </c>
      <c r="B263" s="13" t="s">
        <v>234</v>
      </c>
      <c r="C263" s="14">
        <v>7500</v>
      </c>
      <c r="D263" s="14">
        <v>2000</v>
      </c>
      <c r="E263" s="14">
        <v>2000</v>
      </c>
      <c r="F263" s="14">
        <v>8510.94</v>
      </c>
      <c r="G263" s="14">
        <f t="shared" si="8"/>
        <v>113.47920000000001</v>
      </c>
      <c r="H263" s="14">
        <f t="shared" si="9"/>
        <v>425.54699999999997</v>
      </c>
    </row>
    <row r="264" spans="1:8" s="13" customFormat="1" ht="11.25" customHeight="1" x14ac:dyDescent="0.2">
      <c r="A264" s="12">
        <v>431</v>
      </c>
      <c r="B264" s="13" t="s">
        <v>235</v>
      </c>
      <c r="C264" s="14">
        <v>7500</v>
      </c>
      <c r="D264" s="14">
        <v>2000</v>
      </c>
      <c r="E264" s="14">
        <v>2000</v>
      </c>
      <c r="F264" s="14">
        <v>8510.94</v>
      </c>
      <c r="G264" s="14">
        <f t="shared" si="8"/>
        <v>113.47920000000001</v>
      </c>
      <c r="H264" s="14">
        <f t="shared" si="9"/>
        <v>425.54699999999997</v>
      </c>
    </row>
    <row r="265" spans="1:8" ht="11.25" customHeight="1" x14ac:dyDescent="0.2">
      <c r="A265" s="15">
        <v>4312</v>
      </c>
      <c r="B265" s="1" t="s">
        <v>236</v>
      </c>
      <c r="C265" s="16">
        <v>7500</v>
      </c>
      <c r="D265" s="16" t="s">
        <v>14</v>
      </c>
      <c r="E265" s="16" t="s">
        <v>14</v>
      </c>
      <c r="F265" s="16">
        <v>8510.94</v>
      </c>
      <c r="G265" s="16">
        <f t="shared" si="8"/>
        <v>113.47920000000001</v>
      </c>
      <c r="H265" s="16"/>
    </row>
    <row r="266" spans="1:8" s="13" customFormat="1" ht="11.25" customHeight="1" x14ac:dyDescent="0.2">
      <c r="A266" s="12">
        <v>45</v>
      </c>
      <c r="B266" s="13" t="s">
        <v>237</v>
      </c>
      <c r="C266" s="14">
        <v>208822317.93000001</v>
      </c>
      <c r="D266" s="14">
        <v>362623000</v>
      </c>
      <c r="E266" s="14">
        <v>362603000</v>
      </c>
      <c r="F266" s="14">
        <v>242037754.25999999</v>
      </c>
      <c r="G266" s="14">
        <f t="shared" si="8"/>
        <v>115.90607587314217</v>
      </c>
      <c r="H266" s="14">
        <f t="shared" si="9"/>
        <v>66.750069431306414</v>
      </c>
    </row>
    <row r="267" spans="1:8" s="13" customFormat="1" ht="11.25" customHeight="1" x14ac:dyDescent="0.2">
      <c r="A267" s="12">
        <v>451</v>
      </c>
      <c r="B267" s="13" t="s">
        <v>238</v>
      </c>
      <c r="C267" s="14">
        <v>208498580.18000001</v>
      </c>
      <c r="D267" s="14">
        <v>355279000</v>
      </c>
      <c r="E267" s="14">
        <v>355259000</v>
      </c>
      <c r="F267" s="14">
        <v>240156456.75999999</v>
      </c>
      <c r="G267" s="14">
        <f t="shared" si="8"/>
        <v>115.18373724783606</v>
      </c>
      <c r="H267" s="14">
        <f t="shared" si="9"/>
        <v>67.600386411040958</v>
      </c>
    </row>
    <row r="268" spans="1:8" ht="11.25" customHeight="1" x14ac:dyDescent="0.2">
      <c r="A268" s="15">
        <v>4511</v>
      </c>
      <c r="B268" s="1" t="s">
        <v>238</v>
      </c>
      <c r="C268" s="16">
        <v>208498580.18000001</v>
      </c>
      <c r="D268" s="16" t="s">
        <v>14</v>
      </c>
      <c r="E268" s="16" t="s">
        <v>14</v>
      </c>
      <c r="F268" s="16">
        <v>240156456.75999999</v>
      </c>
      <c r="G268" s="16">
        <f t="shared" ref="G268:G272" si="10">F268/C268*100</f>
        <v>115.18373724783606</v>
      </c>
      <c r="H268" s="16"/>
    </row>
    <row r="269" spans="1:8" s="13" customFormat="1" ht="11.25" customHeight="1" x14ac:dyDescent="0.2">
      <c r="A269" s="12">
        <v>452</v>
      </c>
      <c r="B269" s="13" t="s">
        <v>239</v>
      </c>
      <c r="C269" s="14">
        <v>321737.75</v>
      </c>
      <c r="D269" s="14">
        <v>1187000</v>
      </c>
      <c r="E269" s="14">
        <v>1187000</v>
      </c>
      <c r="F269" s="14">
        <v>189587.5</v>
      </c>
      <c r="G269" s="14">
        <f t="shared" si="10"/>
        <v>58.926097419404464</v>
      </c>
      <c r="H269" s="14">
        <f t="shared" ref="H269:H271" si="11">F269/E269*100</f>
        <v>15.971988205560237</v>
      </c>
    </row>
    <row r="270" spans="1:8" ht="11.25" customHeight="1" x14ac:dyDescent="0.2">
      <c r="A270" s="15">
        <v>4521</v>
      </c>
      <c r="B270" s="1" t="s">
        <v>239</v>
      </c>
      <c r="C270" s="16">
        <v>321737.75</v>
      </c>
      <c r="D270" s="16" t="s">
        <v>14</v>
      </c>
      <c r="E270" s="16" t="s">
        <v>14</v>
      </c>
      <c r="F270" s="16">
        <v>189587.5</v>
      </c>
      <c r="G270" s="16">
        <f t="shared" si="10"/>
        <v>58.926097419404464</v>
      </c>
      <c r="H270" s="16"/>
    </row>
    <row r="271" spans="1:8" s="13" customFormat="1" ht="11.25" customHeight="1" x14ac:dyDescent="0.2">
      <c r="A271" s="12">
        <v>454</v>
      </c>
      <c r="B271" s="13" t="s">
        <v>240</v>
      </c>
      <c r="C271" s="14">
        <v>2000</v>
      </c>
      <c r="D271" s="14">
        <v>6157000</v>
      </c>
      <c r="E271" s="14">
        <v>6157000</v>
      </c>
      <c r="F271" s="14">
        <v>1691710</v>
      </c>
      <c r="G271" s="14">
        <f t="shared" si="10"/>
        <v>84585.5</v>
      </c>
      <c r="H271" s="14">
        <f t="shared" si="11"/>
        <v>27.476205944453469</v>
      </c>
    </row>
    <row r="272" spans="1:8" ht="11.25" customHeight="1" x14ac:dyDescent="0.2">
      <c r="A272" s="15">
        <v>4541</v>
      </c>
      <c r="B272" s="1" t="s">
        <v>240</v>
      </c>
      <c r="C272" s="16">
        <v>2000</v>
      </c>
      <c r="D272" s="16" t="s">
        <v>14</v>
      </c>
      <c r="E272" s="16" t="s">
        <v>14</v>
      </c>
      <c r="F272" s="16">
        <v>1691710</v>
      </c>
      <c r="G272" s="16">
        <f t="shared" si="10"/>
        <v>84585.5</v>
      </c>
      <c r="H272" s="16"/>
    </row>
    <row r="273" spans="1:10" ht="11.25" customHeight="1" x14ac:dyDescent="0.2">
      <c r="A273" s="22" t="s">
        <v>291</v>
      </c>
      <c r="B273" s="22"/>
      <c r="C273" s="5"/>
      <c r="D273" s="5"/>
      <c r="E273" s="5"/>
      <c r="F273" s="5"/>
      <c r="G273" s="6"/>
      <c r="H273" s="6"/>
    </row>
    <row r="274" spans="1:10" ht="11.25" customHeight="1" x14ac:dyDescent="0.2">
      <c r="A274" s="8">
        <v>8</v>
      </c>
      <c r="B274" s="9" t="s">
        <v>241</v>
      </c>
      <c r="C274" s="10">
        <v>1401678895.3699999</v>
      </c>
      <c r="D274" s="10">
        <v>1424222000</v>
      </c>
      <c r="E274" s="10">
        <v>1424222000</v>
      </c>
      <c r="F274" s="10">
        <v>1024566839.03</v>
      </c>
      <c r="G274" s="10">
        <f>F274/C274*100</f>
        <v>73.095688492873109</v>
      </c>
      <c r="H274" s="10">
        <f>F274/E274*100</f>
        <v>71.938703308192117</v>
      </c>
      <c r="J274" s="11"/>
    </row>
    <row r="275" spans="1:10" s="13" customFormat="1" x14ac:dyDescent="0.2">
      <c r="A275" s="12">
        <v>81</v>
      </c>
      <c r="B275" s="13" t="s">
        <v>242</v>
      </c>
      <c r="C275" s="14">
        <v>1505614.36</v>
      </c>
      <c r="D275" s="14">
        <v>306000</v>
      </c>
      <c r="E275" s="14">
        <v>306000</v>
      </c>
      <c r="F275" s="14">
        <v>2079083.12</v>
      </c>
      <c r="G275" s="14">
        <f t="shared" ref="G275:G321" si="12">F275/C275*100</f>
        <v>138.08868826144831</v>
      </c>
      <c r="H275" s="14">
        <f t="shared" ref="H275:H320" si="13">F275/E275*100</f>
        <v>679.43892810457521</v>
      </c>
    </row>
    <row r="276" spans="1:10" s="13" customFormat="1" ht="22.5" x14ac:dyDescent="0.2">
      <c r="A276" s="12">
        <v>812</v>
      </c>
      <c r="B276" s="13" t="s">
        <v>243</v>
      </c>
      <c r="C276" s="14">
        <v>370982.36</v>
      </c>
      <c r="D276" s="14">
        <v>306000</v>
      </c>
      <c r="E276" s="14">
        <v>306000</v>
      </c>
      <c r="F276" s="14">
        <v>204539.36</v>
      </c>
      <c r="G276" s="14">
        <f t="shared" si="12"/>
        <v>55.134524455556324</v>
      </c>
      <c r="H276" s="14">
        <f t="shared" si="13"/>
        <v>66.842928104575165</v>
      </c>
    </row>
    <row r="277" spans="1:10" ht="22.5" x14ac:dyDescent="0.2">
      <c r="A277" s="15">
        <v>8121</v>
      </c>
      <c r="B277" s="1" t="s">
        <v>244</v>
      </c>
      <c r="C277" s="16">
        <v>370982.36</v>
      </c>
      <c r="D277" s="16" t="s">
        <v>14</v>
      </c>
      <c r="E277" s="16" t="s">
        <v>14</v>
      </c>
      <c r="F277" s="16">
        <v>204539.36</v>
      </c>
      <c r="G277" s="16">
        <f t="shared" si="12"/>
        <v>55.134524455556324</v>
      </c>
      <c r="H277" s="16"/>
    </row>
    <row r="278" spans="1:10" s="13" customFormat="1" ht="22.5" x14ac:dyDescent="0.2">
      <c r="A278" s="12">
        <v>814</v>
      </c>
      <c r="B278" s="13" t="s">
        <v>245</v>
      </c>
      <c r="C278" s="14">
        <v>0</v>
      </c>
      <c r="D278" s="14">
        <v>0</v>
      </c>
      <c r="E278" s="14">
        <v>0</v>
      </c>
      <c r="F278" s="14">
        <v>400000</v>
      </c>
      <c r="G278" s="14">
        <v>0</v>
      </c>
      <c r="H278" s="14">
        <v>0</v>
      </c>
    </row>
    <row r="279" spans="1:10" x14ac:dyDescent="0.2">
      <c r="A279" s="15">
        <v>8141</v>
      </c>
      <c r="B279" s="1" t="s">
        <v>246</v>
      </c>
      <c r="C279" s="16">
        <v>0</v>
      </c>
      <c r="D279" s="16" t="s">
        <v>14</v>
      </c>
      <c r="E279" s="16" t="s">
        <v>14</v>
      </c>
      <c r="F279" s="16">
        <v>400000</v>
      </c>
      <c r="G279" s="16">
        <v>0</v>
      </c>
      <c r="H279" s="16"/>
    </row>
    <row r="280" spans="1:10" s="13" customFormat="1" ht="11.25" customHeight="1" x14ac:dyDescent="0.2">
      <c r="A280" s="12">
        <v>818</v>
      </c>
      <c r="B280" s="13" t="s">
        <v>247</v>
      </c>
      <c r="C280" s="14">
        <v>1134632</v>
      </c>
      <c r="D280" s="14" t="s">
        <v>14</v>
      </c>
      <c r="E280" s="14">
        <v>0</v>
      </c>
      <c r="F280" s="14">
        <v>1474543.76</v>
      </c>
      <c r="G280" s="14">
        <f t="shared" si="12"/>
        <v>129.95788590485725</v>
      </c>
      <c r="H280" s="14">
        <v>0</v>
      </c>
    </row>
    <row r="281" spans="1:10" ht="22.5" x14ac:dyDescent="0.2">
      <c r="A281" s="15">
        <v>8181</v>
      </c>
      <c r="B281" s="1" t="s">
        <v>248</v>
      </c>
      <c r="C281" s="16">
        <v>1134632</v>
      </c>
      <c r="D281" s="16" t="s">
        <v>14</v>
      </c>
      <c r="E281" s="16" t="s">
        <v>14</v>
      </c>
      <c r="F281" s="16">
        <v>1474543.76</v>
      </c>
      <c r="G281" s="16">
        <f t="shared" si="12"/>
        <v>129.95788590485725</v>
      </c>
      <c r="H281" s="16"/>
    </row>
    <row r="282" spans="1:10" s="13" customFormat="1" ht="11.25" customHeight="1" x14ac:dyDescent="0.2">
      <c r="A282" s="12">
        <v>83</v>
      </c>
      <c r="B282" s="13" t="s">
        <v>249</v>
      </c>
      <c r="C282" s="14">
        <v>16080.87</v>
      </c>
      <c r="D282" s="14">
        <v>350045000</v>
      </c>
      <c r="E282" s="14">
        <v>350045000</v>
      </c>
      <c r="F282" s="14">
        <v>175542.49</v>
      </c>
      <c r="G282" s="14">
        <f t="shared" si="12"/>
        <v>1091.6230900442574</v>
      </c>
      <c r="H282" s="14">
        <f t="shared" si="13"/>
        <v>5.0148549472210709E-2</v>
      </c>
    </row>
    <row r="283" spans="1:10" s="13" customFormat="1" ht="22.5" x14ac:dyDescent="0.2">
      <c r="A283" s="12">
        <v>831</v>
      </c>
      <c r="B283" s="13" t="s">
        <v>250</v>
      </c>
      <c r="C283" s="14">
        <v>0</v>
      </c>
      <c r="D283" s="14">
        <v>0</v>
      </c>
      <c r="E283" s="14">
        <v>0</v>
      </c>
      <c r="F283" s="14">
        <v>43000</v>
      </c>
      <c r="G283" s="14">
        <v>0</v>
      </c>
      <c r="H283" s="14">
        <v>0</v>
      </c>
    </row>
    <row r="284" spans="1:10" ht="11.25" customHeight="1" x14ac:dyDescent="0.2">
      <c r="A284" s="15">
        <v>8312</v>
      </c>
      <c r="B284" s="1" t="s">
        <v>251</v>
      </c>
      <c r="C284" s="16">
        <v>0</v>
      </c>
      <c r="D284" s="16" t="s">
        <v>14</v>
      </c>
      <c r="E284" s="16" t="s">
        <v>14</v>
      </c>
      <c r="F284" s="16">
        <v>43000</v>
      </c>
      <c r="G284" s="16">
        <v>0</v>
      </c>
      <c r="H284" s="16"/>
    </row>
    <row r="285" spans="1:10" s="13" customFormat="1" ht="22.5" x14ac:dyDescent="0.2">
      <c r="A285" s="12">
        <v>832</v>
      </c>
      <c r="B285" s="13" t="s">
        <v>252</v>
      </c>
      <c r="C285" s="14">
        <v>13150.87</v>
      </c>
      <c r="D285" s="14">
        <v>350020000</v>
      </c>
      <c r="E285" s="14">
        <v>350020000</v>
      </c>
      <c r="F285" s="14">
        <v>5708.49</v>
      </c>
      <c r="G285" s="14">
        <f t="shared" si="12"/>
        <v>43.407698502076286</v>
      </c>
      <c r="H285" s="14">
        <f t="shared" si="13"/>
        <v>1.6309039483458087E-3</v>
      </c>
    </row>
    <row r="286" spans="1:10" ht="11.25" customHeight="1" x14ac:dyDescent="0.2">
      <c r="A286" s="15">
        <v>8321</v>
      </c>
      <c r="B286" s="1" t="s">
        <v>253</v>
      </c>
      <c r="C286" s="16">
        <v>13150.87</v>
      </c>
      <c r="D286" s="16" t="s">
        <v>14</v>
      </c>
      <c r="E286" s="16" t="s">
        <v>14</v>
      </c>
      <c r="F286" s="16">
        <v>5708.49</v>
      </c>
      <c r="G286" s="16">
        <f t="shared" si="12"/>
        <v>43.407698502076286</v>
      </c>
      <c r="H286" s="16"/>
    </row>
    <row r="287" spans="1:10" s="13" customFormat="1" ht="22.5" x14ac:dyDescent="0.2">
      <c r="A287" s="12">
        <v>833</v>
      </c>
      <c r="B287" s="13" t="s">
        <v>254</v>
      </c>
      <c r="C287" s="14">
        <v>0</v>
      </c>
      <c r="D287" s="14">
        <v>25000</v>
      </c>
      <c r="E287" s="14">
        <v>25000</v>
      </c>
      <c r="F287" s="14">
        <v>125820</v>
      </c>
      <c r="G287" s="14">
        <v>0</v>
      </c>
      <c r="H287" s="14">
        <v>0</v>
      </c>
    </row>
    <row r="288" spans="1:10" ht="22.5" x14ac:dyDescent="0.2">
      <c r="A288" s="15">
        <v>8331</v>
      </c>
      <c r="B288" s="1" t="s">
        <v>255</v>
      </c>
      <c r="C288" s="16">
        <v>0</v>
      </c>
      <c r="D288" s="16" t="s">
        <v>14</v>
      </c>
      <c r="E288" s="16" t="s">
        <v>14</v>
      </c>
      <c r="F288" s="16">
        <v>125820</v>
      </c>
      <c r="G288" s="16">
        <v>0</v>
      </c>
      <c r="H288" s="16"/>
    </row>
    <row r="289" spans="1:10" s="13" customFormat="1" ht="22.5" x14ac:dyDescent="0.2">
      <c r="A289" s="12">
        <v>834</v>
      </c>
      <c r="B289" s="13" t="s">
        <v>256</v>
      </c>
      <c r="C289" s="14">
        <v>2930</v>
      </c>
      <c r="D289" s="14">
        <v>0</v>
      </c>
      <c r="E289" s="14">
        <v>0</v>
      </c>
      <c r="F289" s="14">
        <v>1014</v>
      </c>
      <c r="G289" s="14">
        <f t="shared" si="12"/>
        <v>34.607508532423211</v>
      </c>
      <c r="H289" s="14">
        <v>0</v>
      </c>
    </row>
    <row r="290" spans="1:10" ht="22.5" x14ac:dyDescent="0.2">
      <c r="A290" s="15">
        <v>8341</v>
      </c>
      <c r="B290" s="1" t="s">
        <v>257</v>
      </c>
      <c r="C290" s="16">
        <v>2930</v>
      </c>
      <c r="D290" s="16" t="s">
        <v>14</v>
      </c>
      <c r="E290" s="16" t="s">
        <v>14</v>
      </c>
      <c r="F290" s="16">
        <v>1014</v>
      </c>
      <c r="G290" s="16">
        <f t="shared" si="12"/>
        <v>34.607508532423211</v>
      </c>
      <c r="H290" s="16"/>
    </row>
    <row r="291" spans="1:10" s="13" customFormat="1" ht="11.25" customHeight="1" x14ac:dyDescent="0.2">
      <c r="A291" s="12">
        <v>84</v>
      </c>
      <c r="B291" s="13" t="s">
        <v>258</v>
      </c>
      <c r="C291" s="14">
        <v>1400157200.1400001</v>
      </c>
      <c r="D291" s="14">
        <v>1073871000</v>
      </c>
      <c r="E291" s="14">
        <v>1073871000</v>
      </c>
      <c r="F291" s="14">
        <v>1022312213.42</v>
      </c>
      <c r="G291" s="14">
        <f t="shared" si="12"/>
        <v>73.014102510616681</v>
      </c>
      <c r="H291" s="14">
        <f t="shared" si="13"/>
        <v>95.198791420943479</v>
      </c>
    </row>
    <row r="292" spans="1:10" s="13" customFormat="1" ht="22.5" x14ac:dyDescent="0.2">
      <c r="A292" s="12">
        <v>841</v>
      </c>
      <c r="B292" s="13" t="s">
        <v>259</v>
      </c>
      <c r="C292" s="14">
        <v>0</v>
      </c>
      <c r="D292" s="14">
        <v>376375000</v>
      </c>
      <c r="E292" s="14">
        <v>376375000</v>
      </c>
      <c r="F292" s="14">
        <v>376375000</v>
      </c>
      <c r="G292" s="14">
        <v>0</v>
      </c>
      <c r="H292" s="14">
        <f t="shared" si="13"/>
        <v>100</v>
      </c>
    </row>
    <row r="293" spans="1:10" ht="11.25" customHeight="1" x14ac:dyDescent="0.2">
      <c r="A293" s="15">
        <v>8413</v>
      </c>
      <c r="B293" s="1" t="s">
        <v>260</v>
      </c>
      <c r="C293" s="16">
        <v>0</v>
      </c>
      <c r="D293" s="16" t="s">
        <v>14</v>
      </c>
      <c r="E293" s="16" t="s">
        <v>14</v>
      </c>
      <c r="F293" s="16">
        <v>376375000</v>
      </c>
      <c r="G293" s="16">
        <v>0</v>
      </c>
      <c r="H293" s="16">
        <v>0</v>
      </c>
    </row>
    <row r="294" spans="1:10" s="13" customFormat="1" ht="22.5" x14ac:dyDescent="0.2">
      <c r="A294" s="12">
        <v>842</v>
      </c>
      <c r="B294" s="13" t="s">
        <v>261</v>
      </c>
      <c r="C294" s="14">
        <v>34239770.909999996</v>
      </c>
      <c r="D294" s="14">
        <v>16200000</v>
      </c>
      <c r="E294" s="14">
        <v>16200000</v>
      </c>
      <c r="F294" s="14">
        <v>8861456.1799999997</v>
      </c>
      <c r="G294" s="14">
        <f t="shared" si="12"/>
        <v>25.880594246067052</v>
      </c>
      <c r="H294" s="14">
        <f t="shared" si="13"/>
        <v>54.700346790123454</v>
      </c>
    </row>
    <row r="295" spans="1:10" ht="11.25" customHeight="1" x14ac:dyDescent="0.2">
      <c r="A295" s="15">
        <v>8422</v>
      </c>
      <c r="B295" s="1" t="s">
        <v>262</v>
      </c>
      <c r="C295" s="16">
        <v>34239770.909999996</v>
      </c>
      <c r="D295" s="16" t="s">
        <v>14</v>
      </c>
      <c r="E295" s="16" t="s">
        <v>14</v>
      </c>
      <c r="F295" s="16">
        <v>8861456.1799999997</v>
      </c>
      <c r="G295" s="16">
        <f t="shared" si="12"/>
        <v>25.880594246067052</v>
      </c>
      <c r="H295" s="16"/>
    </row>
    <row r="296" spans="1:10" s="13" customFormat="1" ht="22.5" x14ac:dyDescent="0.2">
      <c r="A296" s="12">
        <v>844</v>
      </c>
      <c r="B296" s="13" t="s">
        <v>263</v>
      </c>
      <c r="C296" s="14">
        <v>1208917429.23</v>
      </c>
      <c r="D296" s="14">
        <v>681296000</v>
      </c>
      <c r="E296" s="14">
        <v>681296000</v>
      </c>
      <c r="F296" s="14">
        <v>637075757.24000001</v>
      </c>
      <c r="G296" s="14">
        <f t="shared" si="12"/>
        <v>52.69803725518085</v>
      </c>
      <c r="H296" s="14">
        <f t="shared" si="13"/>
        <v>93.509393456001504</v>
      </c>
    </row>
    <row r="297" spans="1:10" ht="11.25" customHeight="1" x14ac:dyDescent="0.2">
      <c r="A297" s="15">
        <v>8443</v>
      </c>
      <c r="B297" s="1" t="s">
        <v>264</v>
      </c>
      <c r="C297" s="16">
        <v>1208572706.3599999</v>
      </c>
      <c r="D297" s="16" t="s">
        <v>14</v>
      </c>
      <c r="E297" s="16" t="s">
        <v>14</v>
      </c>
      <c r="F297" s="16">
        <v>637075757.24000001</v>
      </c>
      <c r="G297" s="16">
        <f t="shared" si="12"/>
        <v>52.713068389468745</v>
      </c>
      <c r="H297" s="16"/>
    </row>
    <row r="298" spans="1:10" ht="22.5" x14ac:dyDescent="0.2">
      <c r="A298" s="15">
        <v>8445</v>
      </c>
      <c r="B298" s="1" t="s">
        <v>265</v>
      </c>
      <c r="C298" s="16">
        <v>344722.87</v>
      </c>
      <c r="D298" s="16" t="s">
        <v>14</v>
      </c>
      <c r="E298" s="16" t="s">
        <v>14</v>
      </c>
      <c r="F298" s="16">
        <v>0</v>
      </c>
      <c r="G298" s="16">
        <f t="shared" si="12"/>
        <v>0</v>
      </c>
      <c r="H298" s="16"/>
    </row>
    <row r="299" spans="1:10" s="13" customFormat="1" ht="11.25" customHeight="1" x14ac:dyDescent="0.2">
      <c r="A299" s="12">
        <v>847</v>
      </c>
      <c r="B299" s="13" t="s">
        <v>266</v>
      </c>
      <c r="C299" s="14">
        <v>157000000</v>
      </c>
      <c r="D299" s="14" t="s">
        <v>14</v>
      </c>
      <c r="E299" s="14" t="s">
        <v>14</v>
      </c>
      <c r="F299" s="14">
        <v>0</v>
      </c>
      <c r="G299" s="14">
        <f t="shared" si="12"/>
        <v>0</v>
      </c>
      <c r="H299" s="14">
        <v>0</v>
      </c>
    </row>
    <row r="300" spans="1:10" ht="11.25" customHeight="1" x14ac:dyDescent="0.2">
      <c r="A300" s="15">
        <v>8471</v>
      </c>
      <c r="B300" s="1" t="s">
        <v>267</v>
      </c>
      <c r="C300" s="16">
        <v>157000000</v>
      </c>
      <c r="D300" s="16" t="s">
        <v>14</v>
      </c>
      <c r="E300" s="16" t="s">
        <v>14</v>
      </c>
      <c r="F300" s="16">
        <v>0</v>
      </c>
      <c r="G300" s="16">
        <f t="shared" si="12"/>
        <v>0</v>
      </c>
      <c r="H300" s="16"/>
    </row>
    <row r="301" spans="1:10" ht="11.25" customHeight="1" x14ac:dyDescent="0.2">
      <c r="A301" s="8">
        <v>5</v>
      </c>
      <c r="B301" s="9" t="s">
        <v>268</v>
      </c>
      <c r="C301" s="10">
        <v>855484979.97000003</v>
      </c>
      <c r="D301" s="10">
        <v>1708870000</v>
      </c>
      <c r="E301" s="10">
        <v>1708870000</v>
      </c>
      <c r="F301" s="10">
        <v>1690724572.3800001</v>
      </c>
      <c r="G301" s="10">
        <f t="shared" si="12"/>
        <v>197.63346078142601</v>
      </c>
      <c r="H301" s="10">
        <f t="shared" si="13"/>
        <v>98.938162199582194</v>
      </c>
      <c r="J301" s="11"/>
    </row>
    <row r="302" spans="1:10" s="13" customFormat="1" ht="11.25" customHeight="1" x14ac:dyDescent="0.2">
      <c r="A302" s="12">
        <v>51</v>
      </c>
      <c r="B302" s="13" t="s">
        <v>269</v>
      </c>
      <c r="C302" s="14">
        <v>1134632</v>
      </c>
      <c r="D302" s="14">
        <v>1994000</v>
      </c>
      <c r="E302" s="14">
        <v>1994000</v>
      </c>
      <c r="F302" s="14">
        <v>493921.23</v>
      </c>
      <c r="G302" s="14">
        <f t="shared" si="12"/>
        <v>43.531403133350722</v>
      </c>
      <c r="H302" s="14">
        <f t="shared" si="13"/>
        <v>24.77037261785356</v>
      </c>
      <c r="J302" s="18"/>
    </row>
    <row r="303" spans="1:10" s="13" customFormat="1" ht="11.25" customHeight="1" x14ac:dyDescent="0.2">
      <c r="A303" s="12">
        <v>514</v>
      </c>
      <c r="B303" s="13" t="s">
        <v>270</v>
      </c>
      <c r="C303" s="14">
        <v>0</v>
      </c>
      <c r="D303" s="14">
        <v>1994000</v>
      </c>
      <c r="E303" s="14">
        <v>1994000</v>
      </c>
      <c r="F303" s="14">
        <v>493921.23</v>
      </c>
      <c r="G303" s="14">
        <v>0</v>
      </c>
      <c r="H303" s="14">
        <f t="shared" si="13"/>
        <v>24.77037261785356</v>
      </c>
    </row>
    <row r="304" spans="1:10" ht="11.25" customHeight="1" x14ac:dyDescent="0.2">
      <c r="A304" s="15">
        <v>5141</v>
      </c>
      <c r="B304" s="1" t="s">
        <v>271</v>
      </c>
      <c r="C304" s="16">
        <v>0</v>
      </c>
      <c r="D304" s="16" t="s">
        <v>14</v>
      </c>
      <c r="E304" s="16" t="s">
        <v>14</v>
      </c>
      <c r="F304" s="16">
        <v>493921.23</v>
      </c>
      <c r="G304" s="16">
        <v>0</v>
      </c>
      <c r="H304" s="16"/>
    </row>
    <row r="305" spans="1:10" s="13" customFormat="1" ht="11.25" customHeight="1" x14ac:dyDescent="0.2">
      <c r="A305" s="12">
        <v>518</v>
      </c>
      <c r="B305" s="13" t="s">
        <v>272</v>
      </c>
      <c r="C305" s="14">
        <v>1134632</v>
      </c>
      <c r="D305" s="14" t="s">
        <v>14</v>
      </c>
      <c r="E305" s="14" t="s">
        <v>14</v>
      </c>
      <c r="F305" s="14">
        <v>0</v>
      </c>
      <c r="G305" s="14">
        <f t="shared" si="12"/>
        <v>0</v>
      </c>
      <c r="H305" s="14">
        <v>0</v>
      </c>
    </row>
    <row r="306" spans="1:10" ht="11.25" customHeight="1" x14ac:dyDescent="0.2">
      <c r="A306" s="15">
        <v>5181</v>
      </c>
      <c r="B306" s="1" t="s">
        <v>273</v>
      </c>
      <c r="C306" s="16">
        <v>1134632</v>
      </c>
      <c r="D306" s="16" t="s">
        <v>14</v>
      </c>
      <c r="E306" s="16" t="s">
        <v>14</v>
      </c>
      <c r="F306" s="16">
        <v>0</v>
      </c>
      <c r="G306" s="16">
        <f t="shared" si="12"/>
        <v>0</v>
      </c>
      <c r="H306" s="16"/>
    </row>
    <row r="307" spans="1:10" s="13" customFormat="1" ht="11.25" customHeight="1" x14ac:dyDescent="0.2">
      <c r="A307" s="12">
        <v>53</v>
      </c>
      <c r="B307" s="13" t="s">
        <v>274</v>
      </c>
      <c r="C307" s="14">
        <v>0</v>
      </c>
      <c r="D307" s="14">
        <v>20000</v>
      </c>
      <c r="E307" s="14">
        <v>20000</v>
      </c>
      <c r="F307" s="14">
        <v>126353.65</v>
      </c>
      <c r="G307" s="14">
        <v>0</v>
      </c>
      <c r="H307" s="14">
        <f t="shared" si="13"/>
        <v>631.76824999999997</v>
      </c>
    </row>
    <row r="308" spans="1:10" s="13" customFormat="1" ht="11.25" customHeight="1" x14ac:dyDescent="0.2">
      <c r="A308" s="12">
        <v>532</v>
      </c>
      <c r="B308" s="13" t="s">
        <v>253</v>
      </c>
      <c r="C308" s="14">
        <v>0</v>
      </c>
      <c r="D308" s="14">
        <v>20000</v>
      </c>
      <c r="E308" s="14">
        <v>20000</v>
      </c>
      <c r="F308" s="14">
        <v>20000</v>
      </c>
      <c r="G308" s="14">
        <v>0</v>
      </c>
      <c r="H308" s="14">
        <f t="shared" si="13"/>
        <v>100</v>
      </c>
      <c r="J308" s="18"/>
    </row>
    <row r="309" spans="1:10" ht="11.25" customHeight="1" x14ac:dyDescent="0.2">
      <c r="A309" s="15">
        <v>5321</v>
      </c>
      <c r="B309" s="1" t="s">
        <v>253</v>
      </c>
      <c r="C309" s="16">
        <v>0</v>
      </c>
      <c r="D309" s="16" t="s">
        <v>14</v>
      </c>
      <c r="E309" s="16" t="s">
        <v>14</v>
      </c>
      <c r="F309" s="16">
        <v>20000</v>
      </c>
      <c r="G309" s="16">
        <v>0</v>
      </c>
      <c r="H309" s="16"/>
    </row>
    <row r="310" spans="1:10" s="13" customFormat="1" ht="22.5" x14ac:dyDescent="0.2">
      <c r="A310" s="12">
        <v>534</v>
      </c>
      <c r="B310" s="13" t="s">
        <v>275</v>
      </c>
      <c r="C310" s="14">
        <v>0</v>
      </c>
      <c r="D310" s="14" t="s">
        <v>14</v>
      </c>
      <c r="E310" s="14">
        <v>0</v>
      </c>
      <c r="F310" s="14">
        <v>106353.65</v>
      </c>
      <c r="G310" s="14">
        <v>0</v>
      </c>
      <c r="H310" s="14">
        <v>0</v>
      </c>
    </row>
    <row r="311" spans="1:10" ht="22.5" x14ac:dyDescent="0.2">
      <c r="A311" s="15">
        <v>5341</v>
      </c>
      <c r="B311" s="1" t="s">
        <v>257</v>
      </c>
      <c r="C311" s="16">
        <v>0</v>
      </c>
      <c r="D311" s="16" t="s">
        <v>14</v>
      </c>
      <c r="E311" s="16" t="s">
        <v>14</v>
      </c>
      <c r="F311" s="16">
        <v>106353.65</v>
      </c>
      <c r="G311" s="16">
        <v>0</v>
      </c>
      <c r="H311" s="16"/>
    </row>
    <row r="312" spans="1:10" s="13" customFormat="1" ht="11.25" customHeight="1" x14ac:dyDescent="0.2">
      <c r="A312" s="12">
        <v>54</v>
      </c>
      <c r="B312" s="13" t="s">
        <v>276</v>
      </c>
      <c r="C312" s="14">
        <v>854350347.97000003</v>
      </c>
      <c r="D312" s="14">
        <v>1706856000</v>
      </c>
      <c r="E312" s="14">
        <v>1706856000</v>
      </c>
      <c r="F312" s="14">
        <v>1690104297.5</v>
      </c>
      <c r="G312" s="14">
        <f t="shared" si="12"/>
        <v>197.82332874514694</v>
      </c>
      <c r="H312" s="14">
        <f t="shared" si="13"/>
        <v>99.018563809717989</v>
      </c>
    </row>
    <row r="313" spans="1:10" s="13" customFormat="1" ht="22.5" x14ac:dyDescent="0.2">
      <c r="A313" s="12">
        <v>543</v>
      </c>
      <c r="B313" s="13" t="s">
        <v>277</v>
      </c>
      <c r="C313" s="14">
        <v>229458812.47</v>
      </c>
      <c r="D313" s="14">
        <v>116339000</v>
      </c>
      <c r="E313" s="14">
        <v>116339000</v>
      </c>
      <c r="F313" s="14">
        <v>108378338.55</v>
      </c>
      <c r="G313" s="14">
        <f t="shared" si="12"/>
        <v>47.232153510848335</v>
      </c>
      <c r="H313" s="14">
        <f t="shared" si="13"/>
        <v>93.157357850763717</v>
      </c>
    </row>
    <row r="314" spans="1:10" ht="22.5" x14ac:dyDescent="0.2">
      <c r="A314" s="15">
        <v>5431</v>
      </c>
      <c r="B314" s="1" t="s">
        <v>277</v>
      </c>
      <c r="C314" s="16">
        <v>229458812.47</v>
      </c>
      <c r="D314" s="16" t="s">
        <v>14</v>
      </c>
      <c r="E314" s="16" t="s">
        <v>14</v>
      </c>
      <c r="F314" s="16">
        <v>108378338.55</v>
      </c>
      <c r="G314" s="16">
        <f t="shared" si="12"/>
        <v>47.232153510848335</v>
      </c>
      <c r="H314" s="16"/>
    </row>
    <row r="315" spans="1:10" s="13" customFormat="1" ht="22.5" x14ac:dyDescent="0.2">
      <c r="A315" s="12">
        <v>544</v>
      </c>
      <c r="B315" s="13" t="s">
        <v>278</v>
      </c>
      <c r="C315" s="14">
        <v>618703091.75999999</v>
      </c>
      <c r="D315" s="14">
        <v>1278514000</v>
      </c>
      <c r="E315" s="14">
        <v>1278514000</v>
      </c>
      <c r="F315" s="14">
        <v>1278276945.6199999</v>
      </c>
      <c r="G315" s="14">
        <f t="shared" si="12"/>
        <v>206.60587649299384</v>
      </c>
      <c r="H315" s="14">
        <f t="shared" si="13"/>
        <v>99.981458601157271</v>
      </c>
    </row>
    <row r="316" spans="1:10" ht="22.5" x14ac:dyDescent="0.2">
      <c r="A316" s="15">
        <v>5443</v>
      </c>
      <c r="B316" s="1" t="s">
        <v>279</v>
      </c>
      <c r="C316" s="16">
        <v>618415505.49000001</v>
      </c>
      <c r="D316" s="16" t="s">
        <v>14</v>
      </c>
      <c r="E316" s="16" t="s">
        <v>14</v>
      </c>
      <c r="F316" s="16">
        <v>1018023157.3</v>
      </c>
      <c r="G316" s="16">
        <f t="shared" si="12"/>
        <v>164.61798714011414</v>
      </c>
      <c r="H316" s="16"/>
    </row>
    <row r="317" spans="1:10" ht="22.5" x14ac:dyDescent="0.2">
      <c r="A317" s="15">
        <v>5445</v>
      </c>
      <c r="B317" s="1" t="s">
        <v>280</v>
      </c>
      <c r="C317" s="16">
        <v>287586.27</v>
      </c>
      <c r="D317" s="16" t="s">
        <v>14</v>
      </c>
      <c r="E317" s="16" t="s">
        <v>14</v>
      </c>
      <c r="F317" s="16">
        <v>260253788.31999999</v>
      </c>
      <c r="G317" s="16">
        <f t="shared" si="12"/>
        <v>90495.901741067122</v>
      </c>
      <c r="H317" s="16"/>
    </row>
    <row r="318" spans="1:10" s="13" customFormat="1" ht="22.5" x14ac:dyDescent="0.2">
      <c r="A318" s="12">
        <v>545</v>
      </c>
      <c r="B318" s="13" t="s">
        <v>281</v>
      </c>
      <c r="C318" s="14">
        <v>96781.58</v>
      </c>
      <c r="D318" s="14">
        <v>3000</v>
      </c>
      <c r="E318" s="14">
        <v>3000</v>
      </c>
      <c r="F318" s="14">
        <v>72546.86</v>
      </c>
      <c r="G318" s="14">
        <f t="shared" si="12"/>
        <v>74.959367268027648</v>
      </c>
      <c r="H318" s="14">
        <f t="shared" si="13"/>
        <v>2418.2286666666664</v>
      </c>
    </row>
    <row r="319" spans="1:10" ht="22.5" x14ac:dyDescent="0.2">
      <c r="A319" s="15">
        <v>5453</v>
      </c>
      <c r="B319" s="1" t="s">
        <v>282</v>
      </c>
      <c r="C319" s="16">
        <v>96781.58</v>
      </c>
      <c r="D319" s="16" t="s">
        <v>14</v>
      </c>
      <c r="E319" s="16" t="s">
        <v>14</v>
      </c>
      <c r="F319" s="16">
        <v>72546.86</v>
      </c>
      <c r="G319" s="16">
        <f t="shared" si="12"/>
        <v>74.959367268027648</v>
      </c>
      <c r="H319" s="16"/>
    </row>
    <row r="320" spans="1:10" s="13" customFormat="1" ht="11.25" customHeight="1" x14ac:dyDescent="0.2">
      <c r="A320" s="12">
        <v>547</v>
      </c>
      <c r="B320" s="13" t="s">
        <v>283</v>
      </c>
      <c r="C320" s="14">
        <v>6091662.1600000001</v>
      </c>
      <c r="D320" s="14">
        <v>312000000</v>
      </c>
      <c r="E320" s="14">
        <v>312000000</v>
      </c>
      <c r="F320" s="14">
        <v>303376466.47000003</v>
      </c>
      <c r="G320" s="14">
        <f t="shared" si="12"/>
        <v>4980.1919164538831</v>
      </c>
      <c r="H320" s="14">
        <f t="shared" si="13"/>
        <v>97.23604694551284</v>
      </c>
    </row>
    <row r="321" spans="1:8" ht="11.25" customHeight="1" x14ac:dyDescent="0.2">
      <c r="A321" s="15">
        <v>5471</v>
      </c>
      <c r="B321" s="1" t="s">
        <v>284</v>
      </c>
      <c r="C321" s="16">
        <v>6091662.1600000001</v>
      </c>
      <c r="D321" s="16" t="s">
        <v>14</v>
      </c>
      <c r="E321" s="16" t="s">
        <v>14</v>
      </c>
      <c r="F321" s="16">
        <v>303376466.47000003</v>
      </c>
      <c r="G321" s="16">
        <f t="shared" si="12"/>
        <v>4980.1919164538831</v>
      </c>
      <c r="H321" s="16"/>
    </row>
    <row r="322" spans="1:8" ht="11.25" customHeight="1" x14ac:dyDescent="0.2">
      <c r="A322" s="22" t="s">
        <v>285</v>
      </c>
      <c r="B322" s="22"/>
      <c r="C322" s="5"/>
      <c r="D322" s="5"/>
      <c r="E322" s="5"/>
      <c r="F322" s="5"/>
      <c r="G322" s="6"/>
      <c r="H322" s="6"/>
    </row>
    <row r="323" spans="1:8" ht="11.25" customHeight="1" x14ac:dyDescent="0.2">
      <c r="B323" s="1" t="s">
        <v>286</v>
      </c>
      <c r="C323" s="16">
        <v>0</v>
      </c>
      <c r="D323" s="16">
        <v>74959401</v>
      </c>
      <c r="E323" s="16">
        <v>74959401</v>
      </c>
      <c r="F323" s="16">
        <v>35102954.810000002</v>
      </c>
      <c r="G323" s="16"/>
      <c r="H323" s="16"/>
    </row>
    <row r="324" spans="1:8" ht="11.25" customHeight="1" x14ac:dyDescent="0.2">
      <c r="B324" s="1" t="s">
        <v>287</v>
      </c>
      <c r="C324" s="16">
        <v>0</v>
      </c>
      <c r="D324" s="16">
        <v>26763000</v>
      </c>
      <c r="E324" s="16">
        <v>26763000</v>
      </c>
      <c r="F324" s="16">
        <v>22896720.149999999</v>
      </c>
      <c r="G324" s="16"/>
      <c r="H324" s="16"/>
    </row>
    <row r="325" spans="1:8" ht="11.25" customHeight="1" x14ac:dyDescent="0.2">
      <c r="B325" s="1" t="s">
        <v>288</v>
      </c>
      <c r="C325" s="16">
        <v>0</v>
      </c>
      <c r="D325" s="16">
        <v>300000000</v>
      </c>
      <c r="E325" s="16">
        <v>300000000</v>
      </c>
      <c r="F325" s="16">
        <v>498502540.92000002</v>
      </c>
      <c r="G325" s="16"/>
      <c r="H325" s="16"/>
    </row>
    <row r="326" spans="1:8" ht="11.25" customHeight="1" x14ac:dyDescent="0.2">
      <c r="A326" s="20" t="s">
        <v>296</v>
      </c>
      <c r="B326" s="21"/>
      <c r="C326" s="7">
        <f>+C8+C274</f>
        <v>13504380460.09</v>
      </c>
      <c r="D326" s="7">
        <f t="shared" ref="D326:F326" si="14">+D8+D274</f>
        <v>15773188099</v>
      </c>
      <c r="E326" s="7">
        <f t="shared" si="14"/>
        <v>15773188099</v>
      </c>
      <c r="F326" s="7">
        <f t="shared" si="14"/>
        <v>14545689909.690001</v>
      </c>
      <c r="G326" s="6"/>
      <c r="H326" s="6"/>
    </row>
    <row r="327" spans="1:8" ht="11.25" customHeight="1" x14ac:dyDescent="0.2">
      <c r="A327" s="20" t="s">
        <v>297</v>
      </c>
      <c r="B327" s="21"/>
      <c r="C327" s="17">
        <f>+C323</f>
        <v>0</v>
      </c>
      <c r="D327" s="17">
        <f t="shared" ref="D327:F327" si="15">+D323</f>
        <v>74959401</v>
      </c>
      <c r="E327" s="17">
        <f t="shared" si="15"/>
        <v>74959401</v>
      </c>
      <c r="F327" s="17">
        <f t="shared" si="15"/>
        <v>35102954.810000002</v>
      </c>
      <c r="G327" s="6"/>
      <c r="H327" s="6"/>
    </row>
    <row r="328" spans="1:8" ht="11.25" customHeight="1" x14ac:dyDescent="0.2">
      <c r="A328" s="20" t="s">
        <v>298</v>
      </c>
      <c r="B328" s="21"/>
      <c r="C328" s="7">
        <f>+C326+C327</f>
        <v>13504380460.09</v>
      </c>
      <c r="D328" s="7">
        <f t="shared" ref="D328:F328" si="16">+D326+D327</f>
        <v>15848147500</v>
      </c>
      <c r="E328" s="7">
        <f t="shared" si="16"/>
        <v>15848147500</v>
      </c>
      <c r="F328" s="7">
        <f t="shared" si="16"/>
        <v>14580792864.5</v>
      </c>
      <c r="G328" s="6"/>
      <c r="H328" s="6"/>
    </row>
    <row r="329" spans="1:8" ht="11.25" customHeight="1" x14ac:dyDescent="0.2">
      <c r="A329" s="20" t="s">
        <v>299</v>
      </c>
      <c r="B329" s="21"/>
      <c r="C329" s="7">
        <f>+C125+C301</f>
        <v>13535050118.499998</v>
      </c>
      <c r="D329" s="7">
        <f t="shared" ref="D329:F329" si="17">+D125+D301</f>
        <v>15521384500</v>
      </c>
      <c r="E329" s="7">
        <f t="shared" si="17"/>
        <v>15521384500</v>
      </c>
      <c r="F329" s="7">
        <f t="shared" si="17"/>
        <v>14029026377.700001</v>
      </c>
      <c r="G329" s="6"/>
      <c r="H329" s="6"/>
    </row>
    <row r="330" spans="1:8" ht="11.25" customHeight="1" x14ac:dyDescent="0.2">
      <c r="A330" s="20" t="s">
        <v>300</v>
      </c>
      <c r="B330" s="21"/>
      <c r="C330" s="17">
        <f>+C324+C325</f>
        <v>0</v>
      </c>
      <c r="D330" s="17">
        <f t="shared" ref="D330:F330" si="18">+D324+D325</f>
        <v>326763000</v>
      </c>
      <c r="E330" s="17">
        <f t="shared" si="18"/>
        <v>326763000</v>
      </c>
      <c r="F330" s="17">
        <f t="shared" si="18"/>
        <v>521399261.06999999</v>
      </c>
      <c r="G330" s="6"/>
      <c r="H330" s="6"/>
    </row>
    <row r="331" spans="1:8" ht="11.25" customHeight="1" x14ac:dyDescent="0.2">
      <c r="A331" s="20" t="s">
        <v>298</v>
      </c>
      <c r="B331" s="21"/>
      <c r="C331" s="7">
        <f>+C329+C330</f>
        <v>13535050118.499998</v>
      </c>
      <c r="D331" s="7">
        <f t="shared" ref="D331:F331" si="19">+D329+D330</f>
        <v>15848147500</v>
      </c>
      <c r="E331" s="7">
        <f t="shared" si="19"/>
        <v>15848147500</v>
      </c>
      <c r="F331" s="7">
        <f t="shared" si="19"/>
        <v>14550425638.77</v>
      </c>
      <c r="G331" s="6"/>
      <c r="H331" s="6"/>
    </row>
    <row r="332" spans="1:8" ht="11.25" customHeight="1" x14ac:dyDescent="0.2">
      <c r="A332" s="20" t="s">
        <v>290</v>
      </c>
      <c r="B332" s="21"/>
      <c r="C332" s="17">
        <f>+C326-C329</f>
        <v>-30669658.40999794</v>
      </c>
      <c r="D332" s="17"/>
      <c r="E332" s="17"/>
      <c r="F332" s="17">
        <f t="shared" ref="F332" si="20">+F326-F329</f>
        <v>516663531.98999977</v>
      </c>
      <c r="G332" s="6"/>
      <c r="H332" s="6"/>
    </row>
    <row r="333" spans="1:8" ht="11.25" customHeight="1" x14ac:dyDescent="0.2">
      <c r="C333" s="16"/>
      <c r="D333" s="16"/>
      <c r="E333" s="16"/>
      <c r="F333" s="16"/>
      <c r="G333" s="16"/>
      <c r="H333" s="16"/>
    </row>
    <row r="334" spans="1:8" ht="11.25" customHeight="1" x14ac:dyDescent="0.2">
      <c r="C334" s="16"/>
      <c r="D334" s="16"/>
      <c r="E334" s="16"/>
      <c r="F334" s="16"/>
      <c r="G334" s="16"/>
      <c r="H334" s="16"/>
    </row>
    <row r="335" spans="1:8" ht="11.25" customHeight="1" x14ac:dyDescent="0.2">
      <c r="C335" s="16"/>
      <c r="D335" s="16"/>
      <c r="E335" s="16"/>
      <c r="F335" s="16"/>
      <c r="G335" s="16"/>
      <c r="H335" s="16"/>
    </row>
    <row r="336" spans="1:8" ht="11.25" customHeight="1" x14ac:dyDescent="0.2">
      <c r="C336" s="16"/>
      <c r="D336" s="16"/>
      <c r="E336" s="16"/>
      <c r="F336" s="16"/>
      <c r="G336" s="16"/>
      <c r="H336" s="16"/>
    </row>
    <row r="337" spans="1:8" ht="11.25" hidden="1" customHeight="1" x14ac:dyDescent="0.2">
      <c r="C337" s="16"/>
      <c r="D337" s="16"/>
      <c r="E337" s="16"/>
      <c r="F337" s="16"/>
      <c r="G337" s="16"/>
      <c r="H337" s="16"/>
    </row>
    <row r="338" spans="1:8" ht="11.25" hidden="1" customHeight="1" x14ac:dyDescent="0.2">
      <c r="A338" s="22" t="s">
        <v>295</v>
      </c>
      <c r="B338" s="22"/>
      <c r="C338" s="7">
        <f>+C274+C8+C323</f>
        <v>13504380460.09</v>
      </c>
      <c r="D338" s="7">
        <f t="shared" ref="D338:F338" si="21">+D274+D8+D323</f>
        <v>15848147500</v>
      </c>
      <c r="E338" s="7">
        <f t="shared" si="21"/>
        <v>15848147500</v>
      </c>
      <c r="F338" s="7">
        <f t="shared" si="21"/>
        <v>14580792864.5</v>
      </c>
      <c r="G338" s="6"/>
      <c r="H338" s="6"/>
    </row>
    <row r="339" spans="1:8" ht="11.25" hidden="1" customHeight="1" x14ac:dyDescent="0.2">
      <c r="A339" s="22" t="s">
        <v>289</v>
      </c>
      <c r="B339" s="22"/>
      <c r="C339" s="7">
        <f>+C301+C125+C324+C325</f>
        <v>13535050118.499998</v>
      </c>
      <c r="D339" s="7">
        <f t="shared" ref="D339:F339" si="22">+D301+D125+D324+D325</f>
        <v>15848147500</v>
      </c>
      <c r="E339" s="7">
        <f t="shared" si="22"/>
        <v>15848147500</v>
      </c>
      <c r="F339" s="7">
        <f t="shared" si="22"/>
        <v>14550425638.77</v>
      </c>
      <c r="G339" s="6"/>
      <c r="H339" s="6"/>
    </row>
    <row r="340" spans="1:8" ht="11.25" hidden="1" customHeight="1" x14ac:dyDescent="0.2">
      <c r="A340" s="22" t="s">
        <v>290</v>
      </c>
      <c r="B340" s="22"/>
      <c r="C340" s="17">
        <f>+C338-C339</f>
        <v>-30669658.40999794</v>
      </c>
      <c r="D340" s="17">
        <f t="shared" ref="D340:F340" si="23">+D338-D339</f>
        <v>0</v>
      </c>
      <c r="E340" s="17">
        <f t="shared" si="23"/>
        <v>0</v>
      </c>
      <c r="F340" s="17">
        <f t="shared" si="23"/>
        <v>30367225.729999542</v>
      </c>
      <c r="G340" s="6"/>
      <c r="H340" s="6"/>
    </row>
    <row r="341" spans="1:8" ht="11.25" hidden="1" customHeight="1" x14ac:dyDescent="0.2"/>
    <row r="342" spans="1:8" ht="11.25" hidden="1" customHeight="1" x14ac:dyDescent="0.2"/>
    <row r="343" spans="1:8" ht="11.25" customHeight="1" x14ac:dyDescent="0.2">
      <c r="C343" s="11"/>
      <c r="D343" s="11"/>
      <c r="E343" s="11"/>
      <c r="F343" s="11"/>
    </row>
    <row r="344" spans="1:8" ht="11.25" customHeight="1" x14ac:dyDescent="0.2">
      <c r="C344" s="11"/>
      <c r="D344" s="11"/>
      <c r="E344" s="11"/>
      <c r="F344" s="11"/>
    </row>
    <row r="345" spans="1:8" ht="11.25" customHeight="1" x14ac:dyDescent="0.2">
      <c r="C345" s="11"/>
      <c r="D345" s="11"/>
      <c r="E345" s="11"/>
      <c r="F345" s="11"/>
    </row>
    <row r="346" spans="1:8" ht="11.25" customHeight="1" x14ac:dyDescent="0.2">
      <c r="G346" s="16"/>
    </row>
  </sheetData>
  <mergeCells count="11">
    <mergeCell ref="A273:B273"/>
    <mergeCell ref="A322:B322"/>
    <mergeCell ref="A338:B338"/>
    <mergeCell ref="A339:B339"/>
    <mergeCell ref="A340:B340"/>
    <mergeCell ref="A125:B125"/>
    <mergeCell ref="A2:H2"/>
    <mergeCell ref="A5:A6"/>
    <mergeCell ref="B5:B6"/>
    <mergeCell ref="A7:B7"/>
    <mergeCell ref="A8:B8"/>
  </mergeCells>
  <pageMargins left="0.74803149606299213" right="0.74803149606299213" top="0.98425196850393704" bottom="0.98425196850393704" header="0.51181102362204722" footer="0.51181102362204722"/>
  <pageSetup scale="96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Prihodi i rashodi prema ekonoms</vt:lpstr>
      <vt:lpstr>'Prihodi i rashodi prema ekonoms'!Print_Area</vt:lpstr>
      <vt:lpstr>'Prihodi i rashodi prema ekonoms'!Print_Titles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2023-04-26T08:24:53Z</cp:lastPrinted>
  <dcterms:created xsi:type="dcterms:W3CDTF">2023-04-21T10:56:38Z</dcterms:created>
  <dcterms:modified xsi:type="dcterms:W3CDTF">2023-06-02T08:21:03Z</dcterms:modified>
</cp:coreProperties>
</file>